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a5788ec89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1ec36434e1fa45b9"/>
    <x:sheet xmlns:r="http://schemas.openxmlformats.org/officeDocument/2006/relationships" name="Assumptions" sheetId="2" r:id="R61ce3a75a8a44b59"/>
    <x:sheet xmlns:r="http://schemas.openxmlformats.org/officeDocument/2006/relationships" name="90-Day Budget" sheetId="3" r:id="Rf94ec6afb0d140ee"/>
    <x:sheet xmlns:r="http://schemas.openxmlformats.org/officeDocument/2006/relationships" name="Vehicle Options" sheetId="4" r:id="Rb899aab19d084e99"/>
    <x:sheet xmlns:r="http://schemas.openxmlformats.org/officeDocument/2006/relationships" name="Action List" sheetId="5" r:id="Rca8fc1b5425b41bb"/>
    <x:sheet xmlns:r="http://schemas.openxmlformats.org/officeDocument/2006/relationships" name="Sources" sheetId="6" r:id="Rbdaa0e2fb5124bb6"/>
  </x:sheets>
</x:workbook>
</file>

<file path=xl/comments1.xml><?xml version="1.0" encoding="utf-8"?>
<x:comments xmlns:x="http://schemas.openxmlformats.org/spreadsheetml/2006/main">
  <x:authors>
    <x:author>tc={15FD607A-9511-40BE-A7B7-6017137DAF1B}</x:author>
    <x:author>tc={1B126C3B-D03F-472A-B363-7BE3209EC1C7}</x:author>
    <x:author>tc={4F944923-0C2F-42CD-8852-E7B873880B22}</x:author>
    <x:author>tc={A7CFFE54-435A-481A-A4E1-D5262077183C}</x:author>
    <x:author>tc={21D0E8EF-547D-443C-907A-34283104DCA8}</x:author>
    <x:author>tc={7BB0016D-A1A4-43CE-8501-7E3037E0258B}</x:author>
    <x:author>tc={D58D856A-7A84-4664-B549-9577C6C54096}</x:author>
    <x:author>tc={0A326319-5161-4F9E-B525-79DE2F03BD03}</x:author>
    <x:author>tc={188AA79D-C4D4-4ACB-B181-B3A2DF48B247}</x:author>
    <x:author>tc={4AB4CDC8-BE69-49F5-8155-044857F37162}</x:author>
    <x:author>tc={320E31E2-D043-4BE7-B870-50302C67B415}</x:author>
    <x:author>tc={C018D082-56AC-48C7-B119-08EA9487B88E}</x:author>
    <x:author>tc={B4F30D2A-523A-493F-982F-556C446A872C}</x:author>
    <x:author>tc={F6A863DD-2C2E-4C00-BE3A-DC5FB9E9D3E2}</x:author>
    <x:author>tc={D62D6A57-BA87-4576-A1B5-5A4D130B69EA}</x:author>
    <x:author>tc={6074BA2E-F7B8-423E-A2ED-AF07AA3DAD23}</x:author>
    <x:author>tc={59771B02-8887-4010-AE66-896BB25E1F37}</x:author>
    <x:author>tc={3E327721-1D0C-44F8-A626-E98DBB3BA54B}</x:author>
    <x:author>tc={5127FE2F-CCA3-43F8-92CB-DF2F7BEDEE6F}</x:author>
    <x:author>tc={8A9D58D1-B8D0-4432-9C90-934E87E49E80}</x:author>
    <x:author>tc={C34BB637-BFE3-45EE-9656-D84076C3D0EF}</x:author>
    <x:author>tc={E21733D3-1A10-477E-8C8F-B95FF12F459D}</x:author>
    <x:author>tc={36461B21-722E-4ED3-BD4B-AC08942E863B}</x:author>
    <x:author>tc={F0E65F5D-9E52-4471-9B61-17913C15C4C8}</x:author>
    <x:author>tc={7B1CE104-3660-42D5-BFB9-228222CA4953}</x:author>
    <x:author>tc={6B66D204-F186-4FF6-8E1D-D215B69E393C}</x:author>
    <x:author>tc={9A2BA1E7-E093-41D2-A312-5EC9C2AD8428}</x:author>
    <x:author>tc={1891F43D-1D76-423A-BE01-FDEABB6E4C17}</x:author>
    <x:author>tc={8EBDD82C-17C6-4931-88C1-53A78CCE1BDA}</x:author>
    <x:author>tc={56FC7545-2321-4D81-A57A-464752266FC1}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 allowance for uncertainty, tax/shipping on launch expenses and minor overruns.</x:t>
        </x:r>
      </x:text>
    </x:comment>
    <x:comment ref="C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 allowance for uncertainty, tax/shipping on launch expenses and minor overruns.</x:t>
        </x:r>
      </x:text>
    </x:comment>
    <x:comment ref="D5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 allowance for uncertainty, tax/shipping on launch expenses and minor overruns.</x:t>
        </x:r>
      </x:text>
    </x:comment>
    <x:comment ref="B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Anedot standard pricing; provider not connected. https://www.anedot.com/pricing</x:t>
        </x:r>
      </x:text>
    </x:comment>
    <x:comment ref="C6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Anedot standard pricing; provider not connected. https://www.anedot.com/pricing</x:t>
        </x:r>
      </x:text>
    </x:comment>
    <x:comment ref="D6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Anedot standard pricing; provider not connected. https://www.anedot.com/pricing</x:t>
        </x:r>
      </x:text>
    </x:comment>
    <x:comment ref="B7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Anedot standard pricing. https://www.anedot.com/pricing</x:t>
        </x:r>
      </x:text>
    </x:comment>
    <x:comment ref="C7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Anedot standard pricing. https://www.anedot.com/pricing</x:t>
        </x:r>
      </x:text>
    </x:comment>
    <x:comment ref="D7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Anedot standard pricing. https://www.anedot.com/pricing</x:t>
        </x:r>
      </x:text>
    </x:comment>
    <x:comment ref="B8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 assumption, not a forecast or known donor amount.</x:t>
        </x:r>
      </x:text>
    </x:comment>
    <x:comment ref="C8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 assumption, not a forecast or known donor amount.</x:t>
        </x:r>
      </x:text>
    </x:comment>
    <x:comment ref="D8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 assumption, not a forecast or known donor amount.</x:t>
        </x:r>
      </x:text>
    </x:comment>
    <x:comment ref="B9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First 90-day setup period.</x:t>
        </x:r>
      </x:text>
    </x:comment>
    <x:comment ref="C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First 90-day setup period.</x:t>
        </x:r>
      </x:text>
    </x:comment>
    <x:comment ref="D9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First 90-day setup period.</x:t>
        </x:r>
      </x:text>
    </x:comment>
    <x:comment ref="B10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Estimate based on local truck graphics and specialist custom pricing. https://www.lucentgraphicsolutions.com/blog/car-wrap-cost-in-orange-county/ | https://vinylwrapoklahomacity.com/services/cybertruck-wraps</x:t>
        </x:r>
      </x:text>
    </x:comment>
    <x:comment ref="C10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Estimate based on local truck graphics and specialist custom pricing. https://www.lucentgraphicsolutions.com/blog/car-wrap-cost-in-orange-county/ | https://vinylwrapoklahomacity.com/services/cybertruck-wraps</x:t>
        </x:r>
      </x:text>
    </x:comment>
    <x:comment ref="D10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Estimate based on local truck graphics and specialist custom pricing. https://www.lucentgraphicsolutions.com/blog/car-wrap-cost-in-orange-county/ | https://vinylwrapoklahomacity.com/services/cybertruck-wraps</x:t>
        </x:r>
      </x:text>
    </x:comment>
    <x:comment ref="B11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Reported base/Premium totals. Verify Tesla checkout. https://www.caranddriver.com/news/a73535450/tesla-cybertruck-5000-dollar-price-hike/</x:t>
        </x:r>
      </x:text>
    </x:comment>
    <x:comment ref="C11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Reported base/Premium totals. Verify Tesla checkout. https://www.caranddriver.com/news/a73535450/tesla-cybertruck-5000-dollar-price-hike/</x:t>
        </x:r>
      </x:text>
    </x:comment>
    <x:comment ref="D11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Reported base/Premium totals. Verify Tesla checkout. https://www.caranddriver.com/news/a73535450/tesla-cybertruck-5000-dollar-price-hike/</x:t>
        </x:r>
      </x:text>
    </x:comment>
    <x:comment ref="B12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Scenario assumptions, NOT a verified local tax quote. Applied to delivered truck and wrap.</x:t>
        </x:r>
      </x:text>
    </x:comment>
    <x:comment ref="C12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Scenario assumptions, NOT a verified local tax quote. Applied to delivered truck and wrap.</x:t>
        </x:r>
      </x:text>
    </x:comment>
    <x:comment ref="D12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Scenario assumptions, NOT a verified local tax quote. Applied to delivered truck and wrap.</x:t>
        </x:r>
      </x:text>
    </x:comment>
    <x:comment ref="B13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Placeholder; verify California DMV using actual vehicle/address.</x:t>
        </x:r>
      </x:text>
    </x:comment>
    <x:comment ref="C13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Placeholder; verify California DMV using actual vehicle/address.</x:t>
        </x:r>
      </x:text>
    </x:comment>
    <x:comment ref="D13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Placeholder; verify California DMV using actual vehicle/address.</x:t>
        </x:r>
      </x:text>
    </x:comment>
    <x:comment ref="B14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Optional annual fee outside the 90-day launch. https://www.dmv.ca.gov/portal/handbook/vehicle-industry-registration-procedures-manual-2/appendix-1f-fees/</x:t>
        </x:r>
      </x:text>
    </x:comment>
    <x:comment ref="C1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Optional annual fee outside the 90-day launch. https://www.dmv.ca.gov/portal/handbook/vehicle-industry-registration-procedures-manual-2/appendix-1f-fees/</x:t>
        </x:r>
      </x:text>
    </x:comment>
    <x:comment ref="D14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Optional annual fee outside the 90-day launch. https://www.dmv.ca.gov/portal/handbook/vehicle-industry-registration-procedures-manual-2/appendix-1f-fees/</x:t>
        </x:r>
      </x:text>
    </x:comment>
  </x:commentList>
</x:comments>
</file>

<file path=xl/comments2.xml><?xml version="1.0" encoding="utf-8"?>
<x:comments xmlns:x="http://schemas.openxmlformats.org/spreadsheetml/2006/main">
  <x:authors>
    <x:author>tc={D9ED6F10-7CFC-4F39-9AE9-63BF8175853E}</x:author>
    <x:author>tc={6980C31E-F4A6-4D8D-9E5F-65FE7D11D105}</x:author>
    <x:author>tc={6CC8CBD8-6E7D-4AD8-9C18-A216C2067912}</x:author>
    <x:author>tc={D4B42CA7-DD34-4493-81C5-26B1A2B56285}</x:author>
    <x:author>tc={9EDD063F-286A-478B-8816-6322C9C24721}</x:author>
    <x:author>tc={5A5E0660-11D7-4A03-A012-0F14B772F76F}</x:author>
    <x:author>tc={8338C091-01B7-496A-8F0D-69420A14281F}</x:author>
    <x:author>tc={7256546B-8A09-469B-A5FF-949A846E6D3A}</x:author>
    <x:author>tc={19851983-F080-4022-86E5-884176CFEB8E}</x:author>
    <x:author>tc={636C8659-3801-48E2-B6EE-D22B394A89D5}</x:author>
    <x:author>tc={3ECBBAD8-55C5-4433-BA2A-C8BC10769971}</x:author>
    <x:author>tc={35D1B87A-3188-46C9-AE71-40C745A3FD8A}</x:author>
    <x:author>tc={623D0E37-2C18-478B-9E46-30BB919D7AEB}</x:author>
    <x:author>tc={9C66FCB0-B900-42FC-B773-4C55F069D97F}</x:author>
    <x:author>tc={E5C82521-988D-4EDD-A310-CAB9449D4B22}</x:author>
    <x:author>tc={739C60D8-26CB-4E89-BED1-3D1D0BA24112}</x:author>
    <x:author>tc={CF7DC87A-3A71-48B6-91C0-1BD2D9F9CE31}</x:author>
    <x:author>tc={C0325637-56B9-4528-A92B-CC2D95D2024D}</x:author>
    <x:author>tc={D7986D82-830F-4B28-AA62-D5DA8572C157}</x:author>
    <x:author>tc={507059C8-C1D1-4462-977B-96B1ED9620B8}</x:author>
    <x:author>tc={CD19332A-FC05-48F8-8B1B-FEE8D6472DA4}</x:author>
    <x:author>tc={F646C469-1AE7-45D7-9248-90472F02F8AC}</x:author>
    <x:author>tc={612E44DB-B455-48DF-9969-9EB543D91BF2}</x:author>
    <x:author>tc={E7974B79-D576-4EC1-96FD-8D1F6EAD2374}</x:author>
    <x:author>tc={72E50EAA-878D-4C21-8E17-742EAF6F85F4}</x:author>
    <x:author>tc={F2B52A4B-4879-4487-9FC5-EAA6E520347F}</x:author>
    <x:author>tc={54DDD1D2-A159-4E97-8E3A-3536C4CA6301}</x:author>
    <x:author>tc={74D9E48C-9E37-4FEF-B00A-433FE5D3BBC5}</x:author>
    <x:author>tc={19BF0D2B-53A9-466A-8CFD-D55220BDEF8D}</x:author>
    <x:author>tc={02E8F59D-5EF2-492C-9680-78CBDC34F78F}</x:author>
    <x:author>tc={956BD29D-05FB-4438-B2EC-B3D119D5F315}</x:author>
    <x:author>tc={8F6FE34E-B97A-45EB-8C85-E71DDF8A7137}</x:author>
    <x:author>tc={659E4708-D166-4578-B9EF-8199CAFD45FB}</x:author>
    <x:author>tc={940B91AD-735D-484A-B448-B88FE43DADFC}</x:author>
    <x:author>tc={C258D3B2-4768-448D-908E-4D3C4207085D}</x:author>
    <x:author>tc={F29910DD-B3B9-4074-8720-519542744409}</x:author>
  </x:authors>
  <x:commentList>
    <x:comment ref="F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allowance, not a quote. FEC requirements: https://www.fec.gov/help-candidates-and-committees/filing-reports/registering-candidate/</x:t>
        </x:r>
      </x:text>
    </x:comment>
    <x:comment ref="D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Professional support, not a government filing fee. Review earlier spending first.
https://www.fec.gov/help-candidates-and-committees/filing-reports/registering-candidate/</x:t>
        </x:r>
      </x:text>
    </x:comment>
    <x:comment ref="E5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Professional support, not a government filing fee. Review earlier spending first.
https://www.fec.gov/help-candidates-and-committees/filing-reports/registering-candidate/</x:t>
        </x:r>
      </x:text>
    </x:comment>
    <x:comment ref="G5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Professional support, not a government filing fee. Review earlier spending first.
https://www.fec.gov/help-candidates-and-committees/filing-reports/registering-candidate/</x:t>
        </x:r>
      </x:text>
    </x:comment>
    <x:comment ref="D6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90-day allowance; obtain scope and written quote.
https://www.fec.gov/help-candidates-and-committees/get-treasurer/</x:t>
        </x:r>
      </x:text>
    </x:comment>
    <x:comment ref="E6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90-day allowance; obtain scope and written quote.
https://www.fec.gov/help-candidates-and-committees/get-treasurer/</x:t>
        </x:r>
      </x:text>
    </x:comment>
    <x:comment ref="F6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90-day allowance; obtain scope and written quote.
https://www.fec.gov/help-candidates-and-committees/get-treasurer/</x:t>
        </x:r>
      </x:text>
    </x:comment>
    <x:comment ref="G6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90-day allowance; obtain scope and written quote.
https://www.fec.gov/help-candidates-and-committees/get-treasurer/</x:t>
        </x:r>
      </x:text>
    </x:comment>
    <x:comment ref="D7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 not repurchase existing hosting; only incremental campaign costs.
Planning assumption; replace with written quote.</x:t>
        </x:r>
      </x:text>
    </x:comment>
    <x:comment ref="E7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 not repurchase existing hosting; only incremental campaign costs.
Planning assumption; replace with written quote.</x:t>
        </x:r>
      </x:text>
    </x:comment>
    <x:comment ref="F7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 not repurchase existing hosting; only incremental campaign costs.
Planning assumption; replace with written quote.</x:t>
        </x:r>
      </x:text>
    </x:comment>
    <x:comment ref="G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 not repurchase existing hosting; only incremental campaign costs.
Planning assumption; replace with written quote.</x:t>
        </x:r>
      </x:text>
    </x:comment>
    <x:comment ref="D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Implementation labor; payment provider has no setup fee.
https://www.anedot.com/pricing</x:t>
        </x:r>
      </x:text>
    </x:comment>
    <x:comment ref="E8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Implementation labor; payment provider has no setup fee.
https://www.anedot.com/pricing</x:t>
        </x:r>
      </x:text>
    </x:comment>
    <x:comment ref="F8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Implementation labor; payment provider has no setup fee.
https://www.anedot.com/pricing</x:t>
        </x:r>
      </x:text>
    </x:comment>
    <x:comment ref="G8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Implementation labor; payment provider has no setup fee.
https://www.anedot.com/pricing</x:t>
        </x:r>
      </x:text>
    </x:comment>
    <x:comment ref="D9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Base: CA Legacy. Payment source/campaign allocation needs review. Renewal excluded from 90 days.
https://www.dmv.ca.gov/portal/handbook/vehicle-industry-registration-procedures-manual-2/appendix-1f-fees/</x:t>
        </x:r>
      </x:text>
    </x:comment>
    <x:comment ref="E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Base: CA Legacy. Payment source/campaign allocation needs review. Renewal excluded from 90 days.
https://www.dmv.ca.gov/portal/handbook/vehicle-industry-registration-procedures-manual-2/appendix-1f-fees/</x:t>
        </x:r>
      </x:text>
    </x:comment>
    <x:comment ref="F9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Base: CA Legacy. Payment source/campaign allocation needs review. Renewal excluded from 90 days.
https://www.dmv.ca.gov/portal/handbook/vehicle-industry-registration-procedures-manual-2/appendix-1f-fees/</x:t>
        </x:r>
      </x:text>
    </x:comment>
    <x:comment ref="G9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Base: CA Legacy. Payment source/campaign allocation needs review. Renewal excluded from 90 days.
https://www.dmv.ca.gov/portal/handbook/vehicle-industry-registration-procedures-manual-2/appendix-1f-fees/</x:t>
        </x:r>
      </x:text>
    </x:comment>
    <x:comment ref="D10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allowance; design/coverage/installation scope must be quoted. Existing Model 3 assumed.
https://www.forest-printing.com/services/vehicle-wraps</x:t>
        </x:r>
      </x:text>
    </x:comment>
    <x:comment ref="E10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allowance; design/coverage/installation scope must be quoted. Existing Model 3 assumed.
https://www.forest-printing.com/services/vehicle-wraps</x:t>
        </x:r>
      </x:text>
    </x:comment>
    <x:comment ref="F10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allowance; design/coverage/installation scope must be quoted. Existing Model 3 assumed.
https://www.forest-printing.com/services/vehicle-wraps</x:t>
        </x:r>
      </x:text>
    </x:comment>
    <x:comment ref="G10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allowance; design/coverage/installation scope must be quoted. Existing Model 3 assumed.
https://www.forest-printing.com/services/vehicle-wraps</x:t>
        </x:r>
      </x:text>
    </x:comment>
    <x:comment ref="D11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Free public participation; venue/basic supplies allowance; no voter incentives or gifts.
Planning assumption; replace with written quote.</x:t>
        </x:r>
      </x:text>
    </x:comment>
    <x:comment ref="E1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Free public participation; venue/basic supplies allowance; no voter incentives or gifts.
Planning assumption; replace with written quote.</x:t>
        </x:r>
      </x:text>
    </x:comment>
    <x:comment ref="F11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Free public participation; venue/basic supplies allowance; no voter incentives or gifts.
Planning assumption; replace with written quote.</x:t>
        </x:r>
      </x:text>
    </x:comment>
    <x:comment ref="G11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Free public participation; venue/basic supplies allowance; no voter incentives or gifts.
Planning assumption; replace with written quote.</x:t>
        </x:r>
      </x:text>
    </x:comment>
    <x:comment ref="D12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Campaign handouts/signage; payer disclaimer reviewed before production.
https://www.fec.gov/help-candidates-and-committees/advertising-and-disclaimers/</x:t>
        </x:r>
      </x:text>
    </x:comment>
    <x:comment ref="E12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Campaign handouts/signage; payer disclaimer reviewed before production.
https://www.fec.gov/help-candidates-and-committees/advertising-and-disclaimers/</x:t>
        </x:r>
      </x:text>
    </x:comment>
    <x:comment ref="F12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Campaign handouts/signage; payer disclaimer reviewed before production.
https://www.fec.gov/help-candidates-and-committees/advertising-and-disclaimers/</x:t>
        </x:r>
      </x:text>
    </x:comment>
    <x:comment ref="G12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Campaign handouts/signage; payer disclaimer reviewed before production.
https://www.fec.gov/help-candidates-and-committees/advertising-and-disclaimers/</x:t>
        </x:r>
      </x:text>
    </x:comment>
    <x:comment ref="D13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Document campaign trips; excludes personal commuting and unrelated travel.
https://www.fec.gov/help-candidates-and-committees/making-disbursements/personal-use/</x:t>
        </x:r>
      </x:text>
    </x:comment>
    <x:comment ref="E13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Document campaign trips; excludes personal commuting and unrelated travel.
https://www.fec.gov/help-candidates-and-committees/making-disbursements/personal-use/</x:t>
        </x:r>
      </x:text>
    </x:comment>
    <x:comment ref="F13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Document campaign trips; excludes personal commuting and unrelated travel.
https://www.fec.gov/help-candidates-and-committees/making-disbursements/personal-use/</x:t>
        </x:r>
      </x:text>
    </x:comment>
    <x:comment ref="G13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Document campaign trips; excludes personal commuting and unrelated travel.
https://www.fec.gov/help-candidates-and-committees/making-disbursements/personal-use/</x:t>
        </x:r>
      </x:text>
    </x:comment>
  </x:commentList>
</x:comments>
</file>

<file path=xl/comments3.xml><?xml version="1.0" encoding="utf-8"?>
<x:comments xmlns:x="http://schemas.openxmlformats.org/spreadsheetml/2006/main">
  <x:authors>
    <x:author>tc={28CDB159-8AEC-490C-9D95-A2BC219B556F}</x:author>
    <x:author>tc={52EA47D8-814D-49F6-A270-0AC863A8B102}</x:author>
    <x:author>tc={59DCF588-D75E-4138-8919-3A65D1507785}</x:author>
    <x:author>tc={F5A853E1-C9DB-40EE-8D39-6D7F79A4FC24}</x:author>
    <x:author>tc={368E6738-1C37-429E-9B2B-A0EED5B1AB7E}</x:author>
    <x:author>tc={4BD0A553-2C4D-42D9-AE5E-21AA1D1979AA}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range, not vehicle-specific quote. https://www.forest-printing.com/services/vehicle-wraps</x:t>
        </x:r>
      </x:text>
    </x:comment>
    <x:comment ref="C5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range, not vehicle-specific quote. https://www.forest-printing.com/services/vehicle-wraps</x:t>
        </x:r>
      </x:text>
    </x:comment>
    <x:comment ref="D5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range, not vehicle-specific quote. https://www.forest-printing.com/services/vehicle-wraps</x:t>
        </x:r>
      </x:text>
    </x:comment>
    <x:comment ref="B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range, not vehicle-specific quote. https://www.forest-printing.com/services/vehicle-wraps</x:t>
        </x:r>
      </x:text>
    </x:comment>
    <x:comment ref="C6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range, not vehicle-specific quote. https://www.forest-printing.com/services/vehicle-wraps</x:t>
        </x:r>
      </x:text>
    </x:comment>
    <x:comment ref="D6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Planning range, not vehicle-specific quote. https://www.forest-printing.com/services/vehicle-wraps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$#,##0;[Red]($#,##0);&quot;-&quot;"/>
  </x:numFmts>
  <x:fonts count="7">
    <x:font>
      <x:sz val="11"/>
      <x:name val="Carlito"/>
    </x:font>
    <x:font>
      <x:sz val="11"/>
      <x:name val="Calibri"/>
    </x:font>
    <x:font>
      <x:b/>
      <x:sz val="19"/>
      <x:color rgb="FFFFFFFF"/>
      <x:name val="Calibri"/>
    </x:font>
    <x:font>
      <x:b/>
      <x:sz val="11"/>
      <x:color rgb="FFFFFFFF"/>
      <x:name val="Calibri"/>
    </x:font>
    <x:font>
      <x:sz val="11"/>
      <x:color rgb="FF0000FF"/>
      <x:name val="Calibri"/>
    </x:font>
    <x:font>
      <x:sz val="11"/>
      <x:color rgb="FF008000"/>
      <x:name val="Calibri"/>
    </x:font>
    <x:font>
      <x:sz val="10"/>
      <x:color rgb="FF44515D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5283C"/>
      </x:patternFill>
    </x:fill>
    <x:fill>
      <x:patternFill patternType="solid">
        <x:fgColor rgb="FFF4F0E8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0" fontId="4" fillId="4" borderId="0" xfId="0" applyNumberFormat="1" applyFont="1" applyFill="1" applyBorder="1"/>
    <x:xf numFmtId="201" fontId="4" fillId="4" borderId="0" xfId="0" applyNumberFormat="1" applyFont="1" applyFill="1" applyBorder="1"/>
    <x:xf numFmtId="200" fontId="4" fillId="4" borderId="1" xfId="0" applyNumberFormat="1" applyFont="1" applyFill="1" applyBorder="1"/>
    <x:xf numFmtId="201" fontId="4" fillId="4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4" fillId="4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wrapText="1"/>
    </x:xf>
    <x:xf numFmtId="201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201" fontId="4" fillId="4" borderId="1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1" xfId="0" applyNumberFormat="1" applyFont="1" applyFill="1" applyBorder="1" applyAlignment="1">
      <x:alignment wrapText="1"/>
    </x:xf>
    <x:xf numFmtId="201" fontId="1" fillId="0" borderId="1" xfId="0" applyNumberFormat="1" applyFont="1" applyFill="1" applyBorder="1"/>
    <x:xf numFmtId="201" fontId="1" fillId="2" borderId="0" xfId="0" applyNumberFormat="1" applyFont="1" applyFill="1" applyBorder="1"/>
    <x:xf numFmtId="201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wrapText="1"/>
    </x:xf>
    <x:xf numFmtId="201" fontId="1" fillId="2" borderId="1" xfId="0" applyNumberFormat="1" applyFont="1" applyFill="1" applyBorder="1"/>
    <x:xf numFmtId="201" fontId="3" fillId="2" borderId="1" xfId="0" applyNumberFormat="1" applyFont="1" applyFill="1" applyBorder="1"/>
    <x:xf numFmtId="201" fontId="3" fillId="2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1" fontId="1" fillId="2" borderId="1" xfId="0" applyNumberFormat="1" applyFont="1" applyFill="1" applyBorder="1" applyAlignment="1">
      <x:alignment wrapText="1"/>
    </x:xf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1" fontId="5" fillId="2" borderId="0" xfId="0" applyNumberFormat="1" applyFont="1" applyFill="1" applyBorder="1"/>
    <x:xf numFmtId="201" fontId="5" fillId="2" borderId="1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2f59bd0f249fc" /><Relationship Type="http://schemas.openxmlformats.org/officeDocument/2006/relationships/theme" Target="/xl/theme/theme1.xml" Id="R13e7b1c2c59944da" /><Relationship Type="http://schemas.openxmlformats.org/officeDocument/2006/relationships/sharedStrings" Target="/xl/sharedStrings.xml" Id="R373c01f2028f4588" /><Relationship Type="http://schemas.openxmlformats.org/officeDocument/2006/relationships/worksheet" Target="/xl/worksheets/sheet1.xml" Id="R1ec36434e1fa45b9" /><Relationship Type="http://schemas.openxmlformats.org/officeDocument/2006/relationships/worksheet" Target="/xl/worksheets/sheet2.xml" Id="R61ce3a75a8a44b59" /><Relationship Type="http://schemas.openxmlformats.org/officeDocument/2006/relationships/worksheet" Target="/xl/worksheets/sheet3.xml" Id="Rf94ec6afb0d140ee" /><Relationship Type="http://schemas.openxmlformats.org/officeDocument/2006/relationships/worksheet" Target="/xl/worksheets/sheet4.xml" Id="Rb899aab19d084e99" /><Relationship Type="http://schemas.openxmlformats.org/officeDocument/2006/relationships/worksheet" Target="/xl/worksheets/sheet5.xml" Id="Rca8fc1b5425b41bb" /><Relationship Type="http://schemas.openxmlformats.org/officeDocument/2006/relationships/worksheet" Target="/xl/worksheets/sheet6.xml" Id="Rbdaa0e2fb5124bb6" /><Relationship Type="http://schemas.microsoft.com/office/2017/10/relationships/person" Target="/xl/persons/person.xml" Id="R8362743910334352" /></Relationships>
</file>

<file path=xl/persons/person.xml><?xml version="1.0" encoding="utf-8"?>
<xltc:personList xmlns:xltc="http://schemas.microsoft.com/office/spreadsheetml/2018/threadedcomments">
  <xltc:person displayName="Cortex" id="{4188B8DF-663F-439D-BC2A-79A09D51B958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5" dT="2026-10-18T18:04:56.559" personId="{4188B8DF-663F-439D-BC2A-79A09D51B958}" id="{15FD607A-9511-40BE-A7B7-6017137DAF1B}">
    <xltc:text>Model allowance for uncertainty, tax/shipping on launch expenses and minor overruns.</xltc:text>
  </xltc:threadedComment>
  <xltc:threadedComment ref="C5" dT="2026-10-18T18:04:56.559" personId="{4188B8DF-663F-439D-BC2A-79A09D51B958}" id="{1B126C3B-D03F-472A-B363-7BE3209EC1C7}">
    <xltc:text>Model allowance for uncertainty, tax/shipping on launch expenses and minor overruns.</xltc:text>
  </xltc:threadedComment>
  <xltc:threadedComment ref="D5" dT="2026-10-18T18:04:56.559" personId="{4188B8DF-663F-439D-BC2A-79A09D51B958}" id="{4F944923-0C2F-42CD-8852-E7B873880B22}">
    <xltc:text>Model allowance for uncertainty, tax/shipping on launch expenses and minor overruns.</xltc:text>
  </xltc:threadedComment>
  <xltc:threadedComment ref="B6" dT="2026-10-18T18:04:56.56" personId="{4188B8DF-663F-439D-BC2A-79A09D51B958}" id="{A7CFFE54-435A-481A-A4E1-D5262077183C}">
    <xltc:text>Anedot standard pricing; provider not connected. https://www.anedot.com/pricing</xltc:text>
  </xltc:threadedComment>
  <xltc:threadedComment ref="C6" dT="2026-10-18T18:04:56.561" personId="{4188B8DF-663F-439D-BC2A-79A09D51B958}" id="{21D0E8EF-547D-443C-907A-34283104DCA8}">
    <xltc:text>Anedot standard pricing; provider not connected. https://www.anedot.com/pricing</xltc:text>
  </xltc:threadedComment>
  <xltc:threadedComment ref="D6" dT="2026-10-18T18:04:56.561" personId="{4188B8DF-663F-439D-BC2A-79A09D51B958}" id="{7BB0016D-A1A4-43CE-8501-7E3037E0258B}">
    <xltc:text>Anedot standard pricing; provider not connected. https://www.anedot.com/pricing</xltc:text>
  </xltc:threadedComment>
  <xltc:threadedComment ref="B7" dT="2026-10-18T18:04:56.562" personId="{4188B8DF-663F-439D-BC2A-79A09D51B958}" id="{D58D856A-7A84-4664-B549-9577C6C54096}">
    <xltc:text>Anedot standard pricing. https://www.anedot.com/pricing</xltc:text>
  </xltc:threadedComment>
  <xltc:threadedComment ref="C7" dT="2026-10-18T18:04:56.562" personId="{4188B8DF-663F-439D-BC2A-79A09D51B958}" id="{0A326319-5161-4F9E-B525-79DE2F03BD03}">
    <xltc:text>Anedot standard pricing. https://www.anedot.com/pricing</xltc:text>
  </xltc:threadedComment>
  <xltc:threadedComment ref="D7" dT="2026-10-18T18:04:56.562" personId="{4188B8DF-663F-439D-BC2A-79A09D51B958}" id="{188AA79D-C4D4-4ACB-B181-B3A2DF48B247}">
    <xltc:text>Anedot standard pricing. https://www.anedot.com/pricing</xltc:text>
  </xltc:threadedComment>
  <xltc:threadedComment ref="B8" dT="2026-10-18T18:04:56.562" personId="{4188B8DF-663F-439D-BC2A-79A09D51B958}" id="{4AB4CDC8-BE69-49F5-8155-044857F37162}">
    <xltc:text>Model assumption, not a forecast or known donor amount.</xltc:text>
  </xltc:threadedComment>
  <xltc:threadedComment ref="C8" dT="2026-10-18T18:04:56.562" personId="{4188B8DF-663F-439D-BC2A-79A09D51B958}" id="{320E31E2-D043-4BE7-B870-50302C67B415}">
    <xltc:text>Model assumption, not a forecast or known donor amount.</xltc:text>
  </xltc:threadedComment>
  <xltc:threadedComment ref="D8" dT="2026-10-18T18:04:56.562" personId="{4188B8DF-663F-439D-BC2A-79A09D51B958}" id="{C018D082-56AC-48C7-B119-08EA9487B88E}">
    <xltc:text>Model assumption, not a forecast or known donor amount.</xltc:text>
  </xltc:threadedComment>
  <xltc:threadedComment ref="B9" dT="2026-10-18T18:04:56.562" personId="{4188B8DF-663F-439D-BC2A-79A09D51B958}" id="{B4F30D2A-523A-493F-982F-556C446A872C}">
    <xltc:text>First 90-day setup period.</xltc:text>
  </xltc:threadedComment>
  <xltc:threadedComment ref="C9" dT="2026-10-18T18:04:56.562" personId="{4188B8DF-663F-439D-BC2A-79A09D51B958}" id="{F6A863DD-2C2E-4C00-BE3A-DC5FB9E9D3E2}">
    <xltc:text>First 90-day setup period.</xltc:text>
  </xltc:threadedComment>
  <xltc:threadedComment ref="D9" dT="2026-10-18T18:04:56.562" personId="{4188B8DF-663F-439D-BC2A-79A09D51B958}" id="{D62D6A57-BA87-4576-A1B5-5A4D130B69EA}">
    <xltc:text>First 90-day setup period.</xltc:text>
  </xltc:threadedComment>
  <xltc:threadedComment ref="B10" dT="2026-10-18T18:04:56.562" personId="{4188B8DF-663F-439D-BC2A-79A09D51B958}" id="{6074BA2E-F7B8-423E-A2ED-AF07AA3DAD23}">
    <xltc:text>Estimate based on local truck graphics and specialist custom pricing. https://www.lucentgraphicsolutions.com/blog/car-wrap-cost-in-orange-county/ | https://vinylwrapoklahomacity.com/services/cybertruck-wraps</xltc:text>
  </xltc:threadedComment>
  <xltc:threadedComment ref="C10" dT="2026-10-18T18:04:56.562" personId="{4188B8DF-663F-439D-BC2A-79A09D51B958}" id="{59771B02-8887-4010-AE66-896BB25E1F37}">
    <xltc:text>Estimate based on local truck graphics and specialist custom pricing. https://www.lucentgraphicsolutions.com/blog/car-wrap-cost-in-orange-county/ | https://vinylwrapoklahomacity.com/services/cybertruck-wraps</xltc:text>
  </xltc:threadedComment>
  <xltc:threadedComment ref="D10" dT="2026-10-18T18:04:56.562" personId="{4188B8DF-663F-439D-BC2A-79A09D51B958}" id="{3E327721-1D0C-44F8-A626-E98DBB3BA54B}">
    <xltc:text>Estimate based on local truck graphics and specialist custom pricing. https://www.lucentgraphicsolutions.com/blog/car-wrap-cost-in-orange-county/ | https://vinylwrapoklahomacity.com/services/cybertruck-wraps</xltc:text>
  </xltc:threadedComment>
  <xltc:threadedComment ref="B11" dT="2026-10-18T18:04:56.562" personId="{4188B8DF-663F-439D-BC2A-79A09D51B958}" id="{5127FE2F-CCA3-43F8-92CB-DF2F7BEDEE6F}">
    <xltc:text>Reported base/Premium totals. Verify Tesla checkout. https://www.caranddriver.com/news/a73535450/tesla-cybertruck-5000-dollar-price-hike/</xltc:text>
  </xltc:threadedComment>
  <xltc:threadedComment ref="C11" dT="2026-10-18T18:04:56.562" personId="{4188B8DF-663F-439D-BC2A-79A09D51B958}" id="{8A9D58D1-B8D0-4432-9C90-934E87E49E80}">
    <xltc:text>Reported base/Premium totals. Verify Tesla checkout. https://www.caranddriver.com/news/a73535450/tesla-cybertruck-5000-dollar-price-hike/</xltc:text>
  </xltc:threadedComment>
  <xltc:threadedComment ref="D11" dT="2026-10-18T18:04:56.562" personId="{4188B8DF-663F-439D-BC2A-79A09D51B958}" id="{C34BB637-BFE3-45EE-9656-D84076C3D0EF}">
    <xltc:text>Reported base/Premium totals. Verify Tesla checkout. https://www.caranddriver.com/news/a73535450/tesla-cybertruck-5000-dollar-price-hike/</xltc:text>
  </xltc:threadedComment>
  <xltc:threadedComment ref="B12" dT="2026-10-18T18:04:56.562" personId="{4188B8DF-663F-439D-BC2A-79A09D51B958}" id="{E21733D3-1A10-477E-8C8F-B95FF12F459D}">
    <xltc:text>Scenario assumptions, NOT a verified local tax quote. Applied to delivered truck and wrap.</xltc:text>
  </xltc:threadedComment>
  <xltc:threadedComment ref="C12" dT="2026-10-18T18:04:56.562" personId="{4188B8DF-663F-439D-BC2A-79A09D51B958}" id="{36461B21-722E-4ED3-BD4B-AC08942E863B}">
    <xltc:text>Scenario assumptions, NOT a verified local tax quote. Applied to delivered truck and wrap.</xltc:text>
  </xltc:threadedComment>
  <xltc:threadedComment ref="D12" dT="2026-10-18T18:04:56.562" personId="{4188B8DF-663F-439D-BC2A-79A09D51B958}" id="{F0E65F5D-9E52-4471-9B61-17913C15C4C8}">
    <xltc:text>Scenario assumptions, NOT a verified local tax quote. Applied to delivered truck and wrap.</xltc:text>
  </xltc:threadedComment>
  <xltc:threadedComment ref="B13" dT="2026-10-18T18:04:56.562" personId="{4188B8DF-663F-439D-BC2A-79A09D51B958}" id="{7B1CE104-3660-42D5-BFB9-228222CA4953}">
    <xltc:text>Placeholder; verify California DMV using actual vehicle/address.</xltc:text>
  </xltc:threadedComment>
  <xltc:threadedComment ref="C13" dT="2026-10-18T18:04:56.562" personId="{4188B8DF-663F-439D-BC2A-79A09D51B958}" id="{6B66D204-F186-4FF6-8E1D-D215B69E393C}">
    <xltc:text>Placeholder; verify California DMV using actual vehicle/address.</xltc:text>
  </xltc:threadedComment>
  <xltc:threadedComment ref="D13" dT="2026-10-18T18:04:56.562" personId="{4188B8DF-663F-439D-BC2A-79A09D51B958}" id="{9A2BA1E7-E093-41D2-A312-5EC9C2AD8428}">
    <xltc:text>Placeholder; verify California DMV using actual vehicle/address.</xltc:text>
  </xltc:threadedComment>
  <xltc:threadedComment ref="B14" dT="2026-10-18T18:04:56.562" personId="{4188B8DF-663F-439D-BC2A-79A09D51B958}" id="{1891F43D-1D76-423A-BE01-FDEABB6E4C17}">
    <xltc:text>Optional annual fee outside the 90-day launch. https://www.dmv.ca.gov/portal/handbook/vehicle-industry-registration-procedures-manual-2/appendix-1f-fees/</xltc:text>
  </xltc:threadedComment>
  <xltc:threadedComment ref="C14" dT="2026-10-18T18:04:56.563" personId="{4188B8DF-663F-439D-BC2A-79A09D51B958}" id="{8EBDD82C-17C6-4931-88C1-53A78CCE1BDA}">
    <xltc:text>Optional annual fee outside the 90-day launch. https://www.dmv.ca.gov/portal/handbook/vehicle-industry-registration-procedures-manual-2/appendix-1f-fees/</xltc:text>
  </xltc:threadedComment>
  <xltc:threadedComment ref="D14" dT="2026-10-18T18:04:56.563" personId="{4188B8DF-663F-439D-BC2A-79A09D51B958}" id="{56FC7545-2321-4D81-A57A-464752266FC1}">
    <xltc:text>Optional annual fee outside the 90-day launch. https://www.dmv.ca.gov/portal/handbook/vehicle-industry-registration-procedures-manual-2/appendix-1f-fees/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F5" dT="2026-10-18T18:00:55.174" personId="{4188B8DF-663F-439D-BC2A-79A09D51B958}" id="{D9ED6F10-7CFC-4F39-9AE9-63BF8175853E}">
    <xltc:text>Planning allowance, not a quote. FEC requirements: https://www.fec.gov/help-candidates-and-committees/filing-reports/registering-candidate/</xltc:text>
  </xltc:threadedComment>
  <xltc:threadedComment ref="D5" dT="2026-10-18T18:04:56.556" personId="{4188B8DF-663F-439D-BC2A-79A09D51B958}" id="{6980C31E-F4A6-4D8D-9E5F-65FE7D11D105}">
    <xltc:text>Professional support, not a government filing fee. Review earlier spending first.
https://www.fec.gov/help-candidates-and-committees/filing-reports/registering-candidate/</xltc:text>
  </xltc:threadedComment>
  <xltc:threadedComment ref="E5" dT="2026-10-18T18:04:56.557" personId="{4188B8DF-663F-439D-BC2A-79A09D51B958}" id="{6CC8CBD8-6E7D-4AD8-9C18-A216C2067912}">
    <xltc:text>Professional support, not a government filing fee. Review earlier spending first.
https://www.fec.gov/help-candidates-and-committees/filing-reports/registering-candidate/</xltc:text>
  </xltc:threadedComment>
  <xltc:threadedComment ref="F5" dT="2026-10-18T18:04:56.557" personId="{4188B8DF-663F-439D-BC2A-79A09D51B958}" id="{4B6CCA5A-7996-4BA8-9EDE-02ACC5F7936D}">
    <xltc:text>Professional support, not a government filing fee. Review earlier spending first.
https://www.fec.gov/help-candidates-and-committees/filing-reports/registering-candidate/</xltc:text>
  </xltc:threadedComment>
  <xltc:threadedComment ref="G5" dT="2026-10-18T18:04:56.557" personId="{4188B8DF-663F-439D-BC2A-79A09D51B958}" id="{D4B42CA7-DD34-4493-81C5-26B1A2B56285}">
    <xltc:text>Professional support, not a government filing fee. Review earlier spending first.
https://www.fec.gov/help-candidates-and-committees/filing-reports/registering-candidate/</xltc:text>
  </xltc:threadedComment>
  <xltc:threadedComment ref="D6" dT="2026-10-18T18:04:56.557" personId="{4188B8DF-663F-439D-BC2A-79A09D51B958}" id="{9EDD063F-286A-478B-8816-6322C9C24721}">
    <xltc:text>90-day allowance; obtain scope and written quote.
https://www.fec.gov/help-candidates-and-committees/get-treasurer/</xltc:text>
  </xltc:threadedComment>
  <xltc:threadedComment ref="E6" dT="2026-10-18T18:04:56.557" personId="{4188B8DF-663F-439D-BC2A-79A09D51B958}" id="{5A5E0660-11D7-4A03-A012-0F14B772F76F}">
    <xltc:text>90-day allowance; obtain scope and written quote.
https://www.fec.gov/help-candidates-and-committees/get-treasurer/</xltc:text>
  </xltc:threadedComment>
  <xltc:threadedComment ref="F6" dT="2026-10-18T18:04:56.557" personId="{4188B8DF-663F-439D-BC2A-79A09D51B958}" id="{8338C091-01B7-496A-8F0D-69420A14281F}">
    <xltc:text>90-day allowance; obtain scope and written quote.
https://www.fec.gov/help-candidates-and-committees/get-treasurer/</xltc:text>
  </xltc:threadedComment>
  <xltc:threadedComment ref="G6" dT="2026-10-18T18:04:56.557" personId="{4188B8DF-663F-439D-BC2A-79A09D51B958}" id="{7256546B-8A09-469B-A5FF-949A846E6D3A}">
    <xltc:text>90-day allowance; obtain scope and written quote.
https://www.fec.gov/help-candidates-and-committees/get-treasurer/</xltc:text>
  </xltc:threadedComment>
  <xltc:threadedComment ref="D7" dT="2026-10-18T18:04:56.557" personId="{4188B8DF-663F-439D-BC2A-79A09D51B958}" id="{19851983-F080-4022-86E5-884176CFEB8E}">
    <xltc:text>Do not repurchase existing hosting; only incremental campaign costs.
Planning assumption; replace with written quote.</xltc:text>
  </xltc:threadedComment>
  <xltc:threadedComment ref="E7" dT="2026-10-18T18:04:56.557" personId="{4188B8DF-663F-439D-BC2A-79A09D51B958}" id="{636C8659-3801-48E2-B6EE-D22B394A89D5}">
    <xltc:text>Do not repurchase existing hosting; only incremental campaign costs.
Planning assumption; replace with written quote.</xltc:text>
  </xltc:threadedComment>
  <xltc:threadedComment ref="F7" dT="2026-10-18T18:04:56.557" personId="{4188B8DF-663F-439D-BC2A-79A09D51B958}" id="{3ECBBAD8-55C5-4433-BA2A-C8BC10769971}">
    <xltc:text>Do not repurchase existing hosting; only incremental campaign costs.
Planning assumption; replace with written quote.</xltc:text>
  </xltc:threadedComment>
  <xltc:threadedComment ref="G7" dT="2026-10-18T18:04:56.557" personId="{4188B8DF-663F-439D-BC2A-79A09D51B958}" id="{35D1B87A-3188-46C9-AE71-40C745A3FD8A}">
    <xltc:text>Do not repurchase existing hosting; only incremental campaign costs.
Planning assumption; replace with written quote.</xltc:text>
  </xltc:threadedComment>
  <xltc:threadedComment ref="D8" dT="2026-10-18T18:04:56.557" personId="{4188B8DF-663F-439D-BC2A-79A09D51B958}" id="{623D0E37-2C18-478B-9E46-30BB919D7AEB}">
    <xltc:text>Implementation labor; payment provider has no setup fee.
https://www.anedot.com/pricing</xltc:text>
  </xltc:threadedComment>
  <xltc:threadedComment ref="E8" dT="2026-10-18T18:04:56.557" personId="{4188B8DF-663F-439D-BC2A-79A09D51B958}" id="{9C66FCB0-B900-42FC-B773-4C55F069D97F}">
    <xltc:text>Implementation labor; payment provider has no setup fee.
https://www.anedot.com/pricing</xltc:text>
  </xltc:threadedComment>
  <xltc:threadedComment ref="F8" dT="2026-10-18T18:04:56.557" personId="{4188B8DF-663F-439D-BC2A-79A09D51B958}" id="{E5C82521-988D-4EDD-A310-CAB9449D4B22}">
    <xltc:text>Implementation labor; payment provider has no setup fee.
https://www.anedot.com/pricing</xltc:text>
  </xltc:threadedComment>
  <xltc:threadedComment ref="G8" dT="2026-10-18T18:04:56.558" personId="{4188B8DF-663F-439D-BC2A-79A09D51B958}" id="{739C60D8-26CB-4E89-BED1-3D1D0BA24112}">
    <xltc:text>Implementation labor; payment provider has no setup fee.
https://www.anedot.com/pricing</xltc:text>
  </xltc:threadedComment>
  <xltc:threadedComment ref="D9" dT="2026-10-18T18:04:56.558" personId="{4188B8DF-663F-439D-BC2A-79A09D51B958}" id="{CF7DC87A-3A71-48B6-91C0-1BD2D9F9CE31}">
    <xltc:text>Base: CA Legacy. Payment source/campaign allocation needs review. Renewal excluded from 90 days.
https://www.dmv.ca.gov/portal/handbook/vehicle-industry-registration-procedures-manual-2/appendix-1f-fees/</xltc:text>
  </xltc:threadedComment>
  <xltc:threadedComment ref="E9" dT="2026-10-18T18:04:56.558" personId="{4188B8DF-663F-439D-BC2A-79A09D51B958}" id="{C0325637-56B9-4528-A92B-CC2D95D2024D}">
    <xltc:text>Base: CA Legacy. Payment source/campaign allocation needs review. Renewal excluded from 90 days.
https://www.dmv.ca.gov/portal/handbook/vehicle-industry-registration-procedures-manual-2/appendix-1f-fees/</xltc:text>
  </xltc:threadedComment>
  <xltc:threadedComment ref="F9" dT="2026-10-18T18:04:56.558" personId="{4188B8DF-663F-439D-BC2A-79A09D51B958}" id="{D7986D82-830F-4B28-AA62-D5DA8572C157}">
    <xltc:text>Base: CA Legacy. Payment source/campaign allocation needs review. Renewal excluded from 90 days.
https://www.dmv.ca.gov/portal/handbook/vehicle-industry-registration-procedures-manual-2/appendix-1f-fees/</xltc:text>
  </xltc:threadedComment>
  <xltc:threadedComment ref="G9" dT="2026-10-18T18:04:56.558" personId="{4188B8DF-663F-439D-BC2A-79A09D51B958}" id="{507059C8-C1D1-4462-977B-96B1ED9620B8}">
    <xltc:text>Base: CA Legacy. Payment source/campaign allocation needs review. Renewal excluded from 90 days.
https://www.dmv.ca.gov/portal/handbook/vehicle-industry-registration-procedures-manual-2/appendix-1f-fees/</xltc:text>
  </xltc:threadedComment>
  <xltc:threadedComment ref="D10" dT="2026-10-18T18:04:56.558" personId="{4188B8DF-663F-439D-BC2A-79A09D51B958}" id="{CD19332A-FC05-48F8-8B1B-FEE8D6472DA4}">
    <xltc:text>Planning allowance; design/coverage/installation scope must be quoted. Existing Model 3 assumed.
https://www.forest-printing.com/services/vehicle-wraps</xltc:text>
  </xltc:threadedComment>
  <xltc:threadedComment ref="E10" dT="2026-10-18T18:04:56.558" personId="{4188B8DF-663F-439D-BC2A-79A09D51B958}" id="{F646C469-1AE7-45D7-9248-90472F02F8AC}">
    <xltc:text>Planning allowance; design/coverage/installation scope must be quoted. Existing Model 3 assumed.
https://www.forest-printing.com/services/vehicle-wraps</xltc:text>
  </xltc:threadedComment>
  <xltc:threadedComment ref="F10" dT="2026-10-18T18:04:56.558" personId="{4188B8DF-663F-439D-BC2A-79A09D51B958}" id="{612E44DB-B455-48DF-9969-9EB543D91BF2}">
    <xltc:text>Planning allowance; design/coverage/installation scope must be quoted. Existing Model 3 assumed.
https://www.forest-printing.com/services/vehicle-wraps</xltc:text>
  </xltc:threadedComment>
  <xltc:threadedComment ref="G10" dT="2026-10-18T18:04:56.558" personId="{4188B8DF-663F-439D-BC2A-79A09D51B958}" id="{E7974B79-D576-4EC1-96FD-8D1F6EAD2374}">
    <xltc:text>Planning allowance; design/coverage/installation scope must be quoted. Existing Model 3 assumed.
https://www.forest-printing.com/services/vehicle-wraps</xltc:text>
  </xltc:threadedComment>
  <xltc:threadedComment ref="D11" dT="2026-10-18T18:04:56.558" personId="{4188B8DF-663F-439D-BC2A-79A09D51B958}" id="{72E50EAA-878D-4C21-8E17-742EAF6F85F4}">
    <xltc:text>Free public participation; venue/basic supplies allowance; no voter incentives or gifts.
Planning assumption; replace with written quote.</xltc:text>
  </xltc:threadedComment>
  <xltc:threadedComment ref="E11" dT="2026-10-18T18:04:56.558" personId="{4188B8DF-663F-439D-BC2A-79A09D51B958}" id="{F2B52A4B-4879-4487-9FC5-EAA6E520347F}">
    <xltc:text>Free public participation; venue/basic supplies allowance; no voter incentives or gifts.
Planning assumption; replace with written quote.</xltc:text>
  </xltc:threadedComment>
  <xltc:threadedComment ref="F11" dT="2026-10-18T18:04:56.559" personId="{4188B8DF-663F-439D-BC2A-79A09D51B958}" id="{54DDD1D2-A159-4E97-8E3A-3536C4CA6301}">
    <xltc:text>Free public participation; venue/basic supplies allowance; no voter incentives or gifts.
Planning assumption; replace with written quote.</xltc:text>
  </xltc:threadedComment>
  <xltc:threadedComment ref="G11" dT="2026-10-18T18:04:56.559" personId="{4188B8DF-663F-439D-BC2A-79A09D51B958}" id="{74D9E48C-9E37-4FEF-B00A-433FE5D3BBC5}">
    <xltc:text>Free public participation; venue/basic supplies allowance; no voter incentives or gifts.
Planning assumption; replace with written quote.</xltc:text>
  </xltc:threadedComment>
  <xltc:threadedComment ref="D12" dT="2026-10-18T18:04:56.559" personId="{4188B8DF-663F-439D-BC2A-79A09D51B958}" id="{19BF0D2B-53A9-466A-8CFD-D55220BDEF8D}">
    <xltc:text>Campaign handouts/signage; payer disclaimer reviewed before production.
https://www.fec.gov/help-candidates-and-committees/advertising-and-disclaimers/</xltc:text>
  </xltc:threadedComment>
  <xltc:threadedComment ref="E12" dT="2026-10-18T18:04:56.559" personId="{4188B8DF-663F-439D-BC2A-79A09D51B958}" id="{02E8F59D-5EF2-492C-9680-78CBDC34F78F}">
    <xltc:text>Campaign handouts/signage; payer disclaimer reviewed before production.
https://www.fec.gov/help-candidates-and-committees/advertising-and-disclaimers/</xltc:text>
  </xltc:threadedComment>
  <xltc:threadedComment ref="F12" dT="2026-10-18T18:04:56.559" personId="{4188B8DF-663F-439D-BC2A-79A09D51B958}" id="{956BD29D-05FB-4438-B2EC-B3D119D5F315}">
    <xltc:text>Campaign handouts/signage; payer disclaimer reviewed before production.
https://www.fec.gov/help-candidates-and-committees/advertising-and-disclaimers/</xltc:text>
  </xltc:threadedComment>
  <xltc:threadedComment ref="G12" dT="2026-10-18T18:04:56.559" personId="{4188B8DF-663F-439D-BC2A-79A09D51B958}" id="{8F6FE34E-B97A-45EB-8C85-E71DDF8A7137}">
    <xltc:text>Campaign handouts/signage; payer disclaimer reviewed before production.
https://www.fec.gov/help-candidates-and-committees/advertising-and-disclaimers/</xltc:text>
  </xltc:threadedComment>
  <xltc:threadedComment ref="D13" dT="2026-10-18T18:04:56.559" personId="{4188B8DF-663F-439D-BC2A-79A09D51B958}" id="{659E4708-D166-4578-B9EF-8199CAFD45FB}">
    <xltc:text>Document campaign trips; excludes personal commuting and unrelated travel.
https://www.fec.gov/help-candidates-and-committees/making-disbursements/personal-use/</xltc:text>
  </xltc:threadedComment>
  <xltc:threadedComment ref="E13" dT="2026-10-18T18:04:56.559" personId="{4188B8DF-663F-439D-BC2A-79A09D51B958}" id="{940B91AD-735D-484A-B448-B88FE43DADFC}">
    <xltc:text>Document campaign trips; excludes personal commuting and unrelated travel.
https://www.fec.gov/help-candidates-and-committees/making-disbursements/personal-use/</xltc:text>
  </xltc:threadedComment>
  <xltc:threadedComment ref="F13" dT="2026-10-18T18:04:56.559" personId="{4188B8DF-663F-439D-BC2A-79A09D51B958}" id="{C258D3B2-4768-448D-908E-4D3C4207085D}">
    <xltc:text>Document campaign trips; excludes personal commuting and unrelated travel.
https://www.fec.gov/help-candidates-and-committees/making-disbursements/personal-use/</xltc:text>
  </xltc:threadedComment>
  <xltc:threadedComment ref="G13" dT="2026-10-18T18:04:56.559" personId="{4188B8DF-663F-439D-BC2A-79A09D51B958}" id="{F29910DD-B3B9-4074-8720-519542744409}">
    <xltc:text>Document campaign trips; excludes personal commuting and unrelated travel.
https://www.fec.gov/help-candidates-and-committees/making-disbursements/personal-use/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B5" dT="2026-10-18T18:04:56.563" personId="{4188B8DF-663F-439D-BC2A-79A09D51B958}" id="{28CDB159-8AEC-490C-9D95-A2BC219B556F}">
    <xltc:text>Planning range, not vehicle-specific quote. https://www.forest-printing.com/services/vehicle-wraps</xltc:text>
  </xltc:threadedComment>
  <xltc:threadedComment ref="C5" dT="2026-10-18T18:04:56.563" personId="{4188B8DF-663F-439D-BC2A-79A09D51B958}" id="{52EA47D8-814D-49F6-A270-0AC863A8B102}">
    <xltc:text>Planning range, not vehicle-specific quote. https://www.forest-printing.com/services/vehicle-wraps</xltc:text>
  </xltc:threadedComment>
  <xltc:threadedComment ref="D5" dT="2026-10-18T18:04:56.563" personId="{4188B8DF-663F-439D-BC2A-79A09D51B958}" id="{59DCF588-D75E-4138-8919-3A65D1507785}">
    <xltc:text>Planning range, not vehicle-specific quote. https://www.forest-printing.com/services/vehicle-wraps</xltc:text>
  </xltc:threadedComment>
  <xltc:threadedComment ref="B6" dT="2026-10-18T18:04:56.563" personId="{4188B8DF-663F-439D-BC2A-79A09D51B958}" id="{F5A853E1-C9DB-40EE-8D39-6D7F79A4FC24}">
    <xltc:text>Planning range, not vehicle-specific quote. https://www.forest-printing.com/services/vehicle-wraps</xltc:text>
  </xltc:threadedComment>
  <xltc:threadedComment ref="C6" dT="2026-10-18T18:04:56.563" personId="{4188B8DF-663F-439D-BC2A-79A09D51B958}" id="{368E6738-1C37-429E-9B2B-A0EED5B1AB7E}">
    <xltc:text>Planning range, not vehicle-specific quote. https://www.forest-printing.com/services/vehicle-wraps</xltc:text>
  </xltc:threadedComment>
  <xltc:threadedComment ref="D6" dT="2026-10-18T18:04:56.563" personId="{4188B8DF-663F-439D-BC2A-79A09D51B958}" id="{4BD0A553-2C4D-42D9-AE5E-21AA1D1979AA}">
    <xltc:text>Planning range, not vehicle-specific quote. https://www.forest-printing.com/services/vehicle-wraps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34c89a37cc614c90" /><Relationship Type="http://schemas.openxmlformats.org/officeDocument/2006/relationships/vmlDrawing" Target="/xl/drawings/vmldrawing.vml" Id="Ree0d4cc983b44cf4" /><Relationship Type="http://schemas.microsoft.com/office/2017/10/relationships/threadedComment" Target="/xl/threadedcomments/threadedcomment.xml" Id="R6d4ae11a0da7437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287f8e6cd9b54d1b" /><Relationship Type="http://schemas.openxmlformats.org/officeDocument/2006/relationships/vmlDrawing" Target="/xl/drawings/vmldrawing2.vml" Id="R29bf1b71ed6443b2" /><Relationship Type="http://schemas.microsoft.com/office/2017/10/relationships/threadedComment" Target="/xl/threadedcomments/threadedcomment2.xml" Id="R58c137692863425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db2f2878a2ad44f2" /><Relationship Type="http://schemas.openxmlformats.org/officeDocument/2006/relationships/vmlDrawing" Target="/xl/drawings/vmldrawing3.vml" Id="R9219747a8fc3430e" /><Relationship Type="http://schemas.microsoft.com/office/2017/10/relationships/threadedComment" Target="/xl/threadedcomments/threadedcomment3.xml" Id="R00c1dacc1efb454b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7" hidden="0" customWidth="1"/>
    <x:col min="6" max="6" width="17" hidden="0" customWidth="1"/>
  </x:cols>
  <x:sheetData>
    <x:row r="1" ht="34" customHeight="1">
      <x:c r="A1" s="5" t="str">
        <x:v>CAMPAIGN 137 | LAUNCH BUDGET</x:v>
      </x:c>
      <x:c r="B1" s="5"/>
      <x:c r="C1" s="5"/>
      <x:c r="D1" s="5"/>
      <x:c r="E1" s="5"/>
      <x:c r="F1" s="5"/>
    </x:row>
    <x:row r="2" ht="36" customHeight="1">
      <x:c r="A2" s="56" t="str">
        <x:v>October 18, 2026 • 90-day planning model • No verified receipts, cash balance or live fundraising included.</x:v>
      </x:c>
      <x:c r="B2" s="9"/>
      <x:c r="C2" s="9"/>
      <x:c r="D2" s="9"/>
      <x:c r="E2" s="9"/>
      <x:c r="F2" s="9"/>
    </x:row>
    <x:row r="3">
      <x:c r="A3" s="2"/>
      <x:c r="B3" s="2"/>
      <x:c r="C3" s="2"/>
      <x:c r="D3" s="2"/>
      <x:c r="E3" s="2"/>
      <x:c r="F3" s="2"/>
    </x:row>
    <x:row r="4" ht="32" customHeight="1">
      <x:c r="A4" s="13" t="str">
        <x:v>90-DAY LAUNCH</x:v>
      </x:c>
      <x:c r="B4" s="13" t="str">
        <x:v>Low $</x:v>
      </x:c>
      <x:c r="C4" s="13" t="str">
        <x:v>Base $</x:v>
      </x:c>
      <x:c r="D4" s="13" t="str">
        <x:v>High $</x:v>
      </x:c>
      <x:c r="E4" s="2"/>
      <x:c r="F4" s="2"/>
    </x:row>
    <x:row r="5" ht="25" customHeight="1">
      <x:c r="A5" s="2" t="str">
        <x:v>Direct expense plan</x:v>
      </x:c>
      <x:c r="B5" s="52" t="n">
        <x:f>'90-Day Budget'!H15</x:f>
        <x:v>3900</x:v>
      </x:c>
      <x:c r="C5" s="52" t="n">
        <x:f>'90-Day Budget'!I15</x:f>
        <x:v>7200</x:v>
      </x:c>
      <x:c r="D5" s="52" t="n">
        <x:f>'90-Day Budget'!J15</x:f>
        <x:v>12803</x:v>
      </x:c>
      <x:c r="E5" s="2"/>
      <x:c r="F5" s="2"/>
    </x:row>
    <x:row r="6" ht="25" customHeight="1">
      <x:c r="A6" s="2" t="str">
        <x:v>Contingency reserve</x:v>
      </x:c>
      <x:c r="B6" s="52" t="n">
        <x:f>'90-Day Budget'!H16</x:f>
        <x:v>585</x:v>
      </x:c>
      <x:c r="C6" s="52" t="n">
        <x:f>'90-Day Budget'!I16</x:f>
        <x:v>1080</x:v>
      </x:c>
      <x:c r="D6" s="52" t="n">
        <x:f>'90-Day Budget'!J16</x:f>
        <x:v>1920.4499999999998</x:v>
      </x:c>
      <x:c r="E6" s="2"/>
      <x:c r="F6" s="2"/>
    </x:row>
    <x:row r="7" ht="25" customHeight="1">
      <x:c r="A7" s="13" t="str">
        <x:v>Gross fundraising target</x:v>
      </x:c>
      <x:c r="B7" s="44" t="n">
        <x:f>'90-Day Budget'!H18</x:f>
        <x:v>4702</x:v>
      </x:c>
      <x:c r="C7" s="44" t="n">
        <x:f>'90-Day Budget'!I18</x:f>
        <x:v>8680</x:v>
      </x:c>
      <x:c r="D7" s="44" t="n">
        <x:f>'90-Day Budget'!J18</x:f>
        <x:v>15434</x:v>
      </x:c>
      <x:c r="E7" s="2"/>
      <x:c r="F7" s="2"/>
    </x:row>
    <x:row r="8" ht="25" customHeight="1">
      <x:c r="A8" s="2" t="str">
        <x:v>Estimated processing fees</x:v>
      </x:c>
      <x:c r="B8" s="52" t="n">
        <x:f>'90-Day Budget'!H19</x:f>
        <x:v>216.292</x:v>
      </x:c>
      <x:c r="C8" s="52" t="n">
        <x:f>'90-Day Budget'!I19</x:f>
        <x:v>399.28</x:v>
      </x:c>
      <x:c r="D8" s="52" t="n">
        <x:f>'90-Day Budget'!J19</x:f>
        <x:v>709.9639999999999</x:v>
      </x:c>
      <x:c r="E8" s="2"/>
      <x:c r="F8" s="2"/>
    </x:row>
    <x:row r="9" ht="25" customHeight="1">
      <x:c r="A9" s="2"/>
      <x:c r="B9" s="2"/>
      <x:c r="C9" s="2"/>
      <x:c r="D9" s="2"/>
      <x:c r="E9" s="2"/>
      <x:c r="F9" s="2"/>
    </x:row>
    <x:row r="10" ht="25" customHeight="1">
      <x:c r="A10" s="26" t="str">
        <x:v>RECOMMENDATION: Establish compliance and launch a transparent 90-day campaign plan with the existing car. Treat the Cybertruck as a separate optional decision, not the first fundraising goal.</x:v>
      </x:c>
      <x:c r="B10" s="26"/>
      <x:c r="C10" s="26"/>
      <x:c r="D10" s="26"/>
      <x:c r="E10" s="26"/>
      <x:c r="F10" s="26"/>
    </x:row>
    <x:row r="11" ht="25" customHeight="1">
      <x:c r="A11" s="26"/>
      <x:c r="B11" s="26"/>
      <x:c r="C11" s="26"/>
      <x:c r="D11" s="26"/>
      <x:c r="E11" s="26"/>
      <x:c r="F11" s="26"/>
    </x:row>
    <x:row r="12" ht="25" customHeight="1">
      <x:c r="A12" s="2"/>
      <x:c r="B12" s="2"/>
      <x:c r="C12" s="2"/>
      <x:c r="D12" s="2"/>
      <x:c r="E12" s="2"/>
      <x:c r="F12" s="2"/>
    </x:row>
    <x:row r="13" ht="25" customHeight="1">
      <x:c r="A13" s="13" t="str">
        <x:v>READINESS</x:v>
      </x:c>
      <x:c r="B13" s="13" t="str">
        <x:v>STATUS</x:v>
      </x:c>
      <x:c r="C13" s="13" t="str">
        <x:v>Meaning</x:v>
      </x:c>
      <x:c r="D13" s="13"/>
      <x:c r="E13" s="13"/>
      <x:c r="F13" s="13"/>
    </x:row>
    <x:row r="14" ht="25" customHeight="1">
      <x:c r="A14" s="2" t="str">
        <x:v>FEC registration</x:v>
      </x:c>
      <x:c r="B14" s="2" t="str">
        <x:v>Unverified</x:v>
      </x:c>
      <x:c r="C14" s="2" t="str">
        <x:v>Not a conclusion that no registration exists.</x:v>
      </x:c>
      <x:c r="D14" s="2"/>
      <x:c r="E14" s="2"/>
      <x:c r="F14" s="2"/>
    </x:row>
    <x:row r="15" ht="25" customHeight="1">
      <x:c r="A15" s="2" t="str">
        <x:v>Contribution collection</x:v>
      </x:c>
      <x:c r="B15" s="2" t="str">
        <x:v>OFF</x:v>
      </x:c>
      <x:c r="C15" s="2" t="str">
        <x:v>No provider account/approved flow connected.</x:v>
      </x:c>
      <x:c r="D15" s="2"/>
      <x:c r="E15" s="2"/>
      <x:c r="F15" s="2"/>
    </x:row>
    <x:row r="16" ht="25" customHeight="1">
      <x:c r="A16" s="2" t="str">
        <x:v>Website module</x:v>
      </x:c>
      <x:c r="B16" s="2" t="str">
        <x:v>Draft built</x:v>
      </x:c>
      <x:c r="C16" s="2" t="str">
        <x:v>Local preview + installable plugin; not on live site.</x:v>
      </x:c>
      <x:c r="D16" s="2"/>
      <x:c r="E16" s="2"/>
      <x:c r="F16" s="2"/>
    </x:row>
    <x:row r="17" ht="25" customHeight="1">
      <x:c r="A17" s="2" t="str">
        <x:v>Actual raised / spent</x:v>
      </x:c>
      <x:c r="B17" s="2" t="str">
        <x:v>Not verified</x:v>
      </x:c>
      <x:c r="C17" s="2" t="str">
        <x:v>No bank/provider/FEC report data imported.</x:v>
      </x:c>
      <x:c r="D17" s="2"/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6" t="str">
        <x:v>FUNDING DESIGN: 'Build With Us' links campaign contributions to transparent campaign workstreams; project preferences are not separate charities or purchased policy influence. Community Vault remains a nonfinancial concept until its purpose, governance and legal structure are reviewed. No donations are accepted by this workbook or draft module.</x:v>
      </x:c>
      <x:c r="B20" s="26"/>
      <x:c r="C20" s="26"/>
      <x:c r="D20" s="26"/>
      <x:c r="E20" s="26"/>
      <x:c r="F20" s="26"/>
    </x:row>
    <x:row r="21" ht="25" customHeight="1">
      <x:c r="A21" s="26"/>
      <x:c r="B21" s="26"/>
      <x:c r="C21" s="26"/>
      <x:c r="D21" s="26"/>
      <x:c r="E21" s="26"/>
      <x:c r="F21" s="26"/>
    </x:row>
    <x:row r="22" ht="25" customHeight="1">
      <x:c r="A22" s="26"/>
      <x:c r="B22" s="26"/>
      <x:c r="C22" s="26"/>
      <x:c r="D22" s="26"/>
      <x:c r="E22" s="26"/>
      <x:c r="F22" s="26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  <x:row r="42">
      <x:c r="A42" s="2"/>
      <x:c r="B42" s="2"/>
      <x:c r="C42" s="2"/>
      <x:c r="D42" s="2"/>
      <x:c r="E42" s="2"/>
      <x:c r="F42" s="2"/>
    </x:row>
    <x:row r="43">
      <x:c r="A43" s="2"/>
      <x:c r="B43" s="2"/>
      <x:c r="C43" s="2"/>
      <x:c r="D43" s="2"/>
      <x:c r="E43" s="2"/>
      <x:c r="F43" s="2"/>
    </x:row>
    <x:row r="44">
      <x:c r="A44" s="2"/>
      <x:c r="B44" s="2"/>
      <x:c r="C44" s="2"/>
      <x:c r="D44" s="2"/>
      <x:c r="E44" s="2"/>
      <x:c r="F44" s="2"/>
    </x:row>
    <x:row r="45">
      <x:c r="A45" s="2"/>
      <x:c r="B45" s="2"/>
      <x:c r="C45" s="2"/>
      <x:c r="D45" s="2"/>
      <x:c r="E45" s="2"/>
      <x:c r="F45" s="2"/>
    </x:row>
  </x:sheetData>
  <x:mergeCells>
    <x:mergeCell ref="A1:F1"/>
    <x:mergeCell ref="A2:F2"/>
    <x:mergeCell ref="A10:F11"/>
    <x:mergeCell ref="C14:F14"/>
    <x:mergeCell ref="C15:F15"/>
    <x:mergeCell ref="C16:F16"/>
    <x:mergeCell ref="C17:F17"/>
    <x:mergeCell ref="A20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2" hidden="0" customWidth="1"/>
    <x:col min="6" max="6" width="65" hidden="0" customWidth="1"/>
  </x:cols>
  <x:sheetData>
    <x:row r="1" ht="34" customHeight="1">
      <x:c r="A1" s="5" t="str">
        <x:v>EDITABLE ASSUMPTIONS</x:v>
      </x:c>
      <x:c r="B1" s="5"/>
      <x:c r="C1" s="5"/>
      <x:c r="D1" s="5"/>
      <x:c r="E1" s="5"/>
      <x:c r="F1" s="5"/>
    </x:row>
    <x:row r="2" ht="36" customHeight="1">
      <x:c r="A2" s="56" t="str">
        <x:v>Blue inputs may be changed. Professional-service ranges are planning allowances, not quotes.</x:v>
      </x:c>
      <x:c r="B2" s="9"/>
      <x:c r="C2" s="9"/>
      <x:c r="D2" s="9"/>
      <x:c r="E2" s="9"/>
      <x:c r="F2" s="9"/>
    </x:row>
    <x:row r="3">
      <x:c r="A3" s="2"/>
      <x:c r="B3" s="2"/>
      <x:c r="C3" s="2"/>
      <x:c r="D3" s="2"/>
      <x:c r="E3" s="2"/>
      <x:c r="F3" s="2"/>
    </x:row>
    <x:row r="4" ht="32" customHeight="1">
      <x:c r="A4" s="13" t="str">
        <x:v>Input</x:v>
      </x:c>
      <x:c r="B4" s="13" t="str">
        <x:v>Low</x:v>
      </x:c>
      <x:c r="C4" s="13" t="str">
        <x:v>Base</x:v>
      </x:c>
      <x:c r="D4" s="13" t="str">
        <x:v>High</x:v>
      </x:c>
      <x:c r="E4" s="13" t="str">
        <x:v>Unit</x:v>
      </x:c>
      <x:c r="F4" s="13" t="str">
        <x:v>Source / limitation</x:v>
      </x:c>
    </x:row>
    <x:row r="5" ht="57" customHeight="1">
      <x:c r="A5" s="26" t="str">
        <x:v>Contingency rate</x:v>
      </x:c>
      <x:c r="B5" s="27" t="n">
        <x:v>0.15</x:v>
      </x:c>
      <x:c r="C5" s="27" t="n">
        <x:v>0.15</x:v>
      </x:c>
      <x:c r="D5" s="27" t="n">
        <x:v>0.15</x:v>
      </x:c>
      <x:c r="E5" s="26" t="str">
        <x:v>%</x:v>
      </x:c>
      <x:c r="F5" s="26" t="str">
        <x:v>Model allowance for uncertainty, tax/shipping on launch expenses and minor overruns.</x:v>
      </x:c>
    </x:row>
    <x:row r="6" ht="57" customHeight="1">
      <x:c r="A6" s="26" t="str">
        <x:v>Payment processing percentage</x:v>
      </x:c>
      <x:c r="B6" s="27" t="n">
        <x:v>0.04</x:v>
      </x:c>
      <x:c r="C6" s="27" t="n">
        <x:v>0.04</x:v>
      </x:c>
      <x:c r="D6" s="27" t="n">
        <x:v>0.04</x:v>
      </x:c>
      <x:c r="E6" s="26" t="str">
        <x:v>%</x:v>
      </x:c>
      <x:c r="F6" s="26" t="str">
        <x:v>Anedot standard pricing; provider not connected. https://www.anedot.com/pricing</x:v>
      </x:c>
    </x:row>
    <x:row r="7" ht="57" customHeight="1">
      <x:c r="A7" s="26" t="str">
        <x:v>Payment fee per contribution</x:v>
      </x:c>
      <x:c r="B7" s="28" t="n">
        <x:v>0.3</x:v>
      </x:c>
      <x:c r="C7" s="28" t="n">
        <x:v>0.3</x:v>
      </x:c>
      <x:c r="D7" s="28" t="n">
        <x:v>0.3</x:v>
      </x:c>
      <x:c r="E7" s="26" t="str">
        <x:v>USD</x:v>
      </x:c>
      <x:c r="F7" s="26" t="str">
        <x:v>Anedot standard pricing. https://www.anedot.com/pricing</x:v>
      </x:c>
    </x:row>
    <x:row r="8" ht="57" customHeight="1">
      <x:c r="A8" s="26" t="str">
        <x:v>Average gross contribution</x:v>
      </x:c>
      <x:c r="B8" s="28" t="n">
        <x:v>50</x:v>
      </x:c>
      <x:c r="C8" s="28" t="n">
        <x:v>50</x:v>
      </x:c>
      <x:c r="D8" s="28" t="n">
        <x:v>50</x:v>
      </x:c>
      <x:c r="E8" s="26" t="str">
        <x:v>USD</x:v>
      </x:c>
      <x:c r="F8" s="26" t="str">
        <x:v>Model assumption, not a forecast or known donor amount.</x:v>
      </x:c>
    </x:row>
    <x:row r="9" ht="57" customHeight="1">
      <x:c r="A9" s="26" t="str">
        <x:v>Planning months</x:v>
      </x:c>
      <x:c r="B9" s="29" t="n">
        <x:v>3</x:v>
      </x:c>
      <x:c r="C9" s="29" t="n">
        <x:v>3</x:v>
      </x:c>
      <x:c r="D9" s="29" t="n">
        <x:v>3</x:v>
      </x:c>
      <x:c r="E9" s="26" t="str">
        <x:v>months</x:v>
      </x:c>
      <x:c r="F9" s="26" t="str">
        <x:v>First 90-day setup period.</x:v>
      </x:c>
    </x:row>
    <x:row r="10" ht="57" customHeight="1">
      <x:c r="A10" s="26" t="str">
        <x:v>Cybertruck design/print/install</x:v>
      </x:c>
      <x:c r="B10" s="28" t="n">
        <x:v>5000</x:v>
      </x:c>
      <x:c r="C10" s="28" t="n">
        <x:v>6500</x:v>
      </x:c>
      <x:c r="D10" s="28" t="n">
        <x:v>8500</x:v>
      </x:c>
      <x:c r="E10" s="26" t="str">
        <x:v>USD</x:v>
      </x:c>
      <x:c r="F10" s="26" t="str">
        <x:v>Estimate based on local truck graphics and specialist custom pricing. https://www.lucentgraphicsolutions.com/blog/car-wrap-cost-in-orange-county/ | https://vinylwrapoklahomacity.com/services/cybertruck-wraps</x:v>
      </x:c>
    </x:row>
    <x:row r="11" ht="57" customHeight="1">
      <x:c r="A11" s="26" t="str">
        <x:v>New truck, delivered/order included</x:v>
      </x:c>
      <x:c r="B11" s="28" t="n">
        <x:v>77235</x:v>
      </x:c>
      <x:c r="C11" s="28" t="n">
        <x:v>77235</x:v>
      </x:c>
      <x:c r="D11" s="28" t="n">
        <x:v>87235</x:v>
      </x:c>
      <x:c r="E11" s="26" t="str">
        <x:v>USD</x:v>
      </x:c>
      <x:c r="F11" s="26" t="str">
        <x:v>Reported base/Premium totals. Verify Tesla checkout. https://www.caranddriver.com/news/a73535450/tesla-cybertruck-5000-dollar-price-hike/</x:v>
      </x:c>
    </x:row>
    <x:row r="12" ht="57" customHeight="1">
      <x:c r="A12" s="26" t="str">
        <x:v>Illustrative acquisition sales tax</x:v>
      </x:c>
      <x:c r="B12" s="30" t="n">
        <x:v>0.0775</x:v>
      </x:c>
      <x:c r="C12" s="30" t="n">
        <x:v>0.09</x:v>
      </x:c>
      <x:c r="D12" s="30" t="n">
        <x:v>0.1025</x:v>
      </x:c>
      <x:c r="E12" s="26" t="str">
        <x:v>%</x:v>
      </x:c>
      <x:c r="F12" s="26" t="str">
        <x:v>Scenario assumptions, NOT a verified local tax quote. Applied to delivered truck and wrap.</x:v>
      </x:c>
    </x:row>
    <x:row r="13" ht="57" customHeight="1">
      <x:c r="A13" s="26" t="str">
        <x:v>Illustrative title/registration</x:v>
      </x:c>
      <x:c r="B13" s="31" t="n">
        <x:v>800</x:v>
      </x:c>
      <x:c r="C13" s="31" t="n">
        <x:v>1200</x:v>
      </x:c>
      <x:c r="D13" s="31" t="n">
        <x:v>1800</x:v>
      </x:c>
      <x:c r="E13" s="26" t="str">
        <x:v>USD</x:v>
      </x:c>
      <x:c r="F13" s="26" t="str">
        <x:v>Placeholder; verify California DMV using actual vehicle/address.</x:v>
      </x:c>
    </x:row>
    <x:row r="14" ht="57" customHeight="1">
      <x:c r="A14" s="26" t="str">
        <x:v>Annual personalized plate renewal</x:v>
      </x:c>
      <x:c r="B14" s="28" t="n">
        <x:v>40</x:v>
      </x:c>
      <x:c r="C14" s="28" t="n">
        <x:v>40</x:v>
      </x:c>
      <x:c r="D14" s="28" t="n">
        <x:v>83</x:v>
      </x:c>
      <x:c r="E14" s="26" t="str">
        <x:v>USD</x:v>
      </x:c>
      <x:c r="F14" s="26" t="str">
        <x:v>Optional annual fee outside the 90-day launch. https://www.dmv.ca.gov/portal/handbook/vehicle-industry-registration-procedures-manual-2/appendix-1f-fees/</x:v>
      </x:c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  <x:row r="39">
      <x:c r="A39" s="2"/>
      <x:c r="B39" s="2"/>
      <x:c r="C39" s="2"/>
      <x:c r="D39" s="2"/>
      <x:c r="E39" s="2"/>
      <x:c r="F39" s="2"/>
    </x:row>
    <x:row r="40">
      <x:c r="A40" s="2"/>
      <x:c r="B40" s="2"/>
      <x:c r="C40" s="2"/>
      <x:c r="D40" s="2"/>
      <x:c r="E40" s="2"/>
      <x:c r="F40" s="2"/>
    </x:row>
    <x:row r="41">
      <x:c r="A41" s="2"/>
      <x:c r="B41" s="2"/>
      <x:c r="C41" s="2"/>
      <x:c r="D41" s="2"/>
      <x:c r="E41" s="2"/>
      <x:c r="F41" s="2"/>
    </x:row>
    <x:row r="42">
      <x:c r="A42" s="2"/>
      <x:c r="B42" s="2"/>
      <x:c r="C42" s="2"/>
      <x:c r="D42" s="2"/>
      <x:c r="E42" s="2"/>
      <x:c r="F42" s="2"/>
    </x:row>
    <x:row r="43">
      <x:c r="A43" s="2"/>
      <x:c r="B43" s="2"/>
      <x:c r="C43" s="2"/>
      <x:c r="D43" s="2"/>
      <x:c r="E43" s="2"/>
      <x:c r="F43" s="2"/>
    </x:row>
    <x:row r="44">
      <x:c r="A44" s="2"/>
      <x:c r="B44" s="2"/>
      <x:c r="C44" s="2"/>
      <x:c r="D44" s="2"/>
      <x:c r="E44" s="2"/>
      <x:c r="F44" s="2"/>
    </x:row>
    <x:row r="45">
      <x:c r="A45" s="2"/>
      <x:c r="B45" s="2"/>
      <x:c r="C45" s="2"/>
      <x:c r="D45" s="2"/>
      <x:c r="E45" s="2"/>
      <x:c r="F45" s="2"/>
    </x:row>
  </x:sheetData>
  <x:mergeCells>
    <x:mergeCell ref="A1:F1"/>
    <x:mergeCell ref="A2:F2"/>
  </x:mergeCells>
  <x:pageMargins left="0.7" right="0.7" top="0.75" bottom="0.75" header="0.3" footer="0.3"/>
  <x:legacyDrawing xmlns:r="http://schemas.openxmlformats.org/officeDocument/2006/relationships" r:id="Ree0d4cc983b44cf4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24" hidden="0" customWidth="1"/>
    <x:col min="3" max="3" width="38" hidden="0" customWidth="1"/>
    <x:col min="4" max="4" width="7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60" hidden="0" customWidth="1"/>
    <x:col min="12" max="12" width="50" hidden="0" customWidth="1"/>
  </x:cols>
  <x:sheetData>
    <x:row r="1" ht="34" customHeight="1">
      <x:c r="A1" s="5" t="str">
        <x:v>90-DAY CAMPAIGN LAUNCH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36" customHeight="1">
      <x:c r="A2" s="56" t="str">
        <x:v>Recommended scenario uses the existing vehicle. Not a national presidential campaign budget.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32" customHeight="1">
      <x:c r="A4" s="13" t="str">
        <x:v>ID</x:v>
      </x:c>
      <x:c r="B4" s="13" t="str">
        <x:v>Workstream</x:v>
      </x:c>
      <x:c r="C4" s="13" t="str">
        <x:v>Expense</x:v>
      </x:c>
      <x:c r="D4" s="13" t="str">
        <x:v>Qty</x:v>
      </x:c>
      <x:c r="E4" s="13" t="str">
        <x:v>Low/unit $</x:v>
      </x:c>
      <x:c r="F4" s="13" t="str">
        <x:v>Base/unit $</x:v>
      </x:c>
      <x:c r="G4" s="13" t="str">
        <x:v>High/unit $</x:v>
      </x:c>
      <x:c r="H4" s="13" t="str">
        <x:v>Low total $</x:v>
      </x:c>
      <x:c r="I4" s="13" t="str">
        <x:v>Base total $</x:v>
      </x:c>
      <x:c r="J4" s="13" t="str">
        <x:v>High total $</x:v>
      </x:c>
      <x:c r="K4" s="13" t="str">
        <x:v>Assumption / scope</x:v>
      </x:c>
      <x:c r="L4" s="13" t="str">
        <x:v>Source URL</x:v>
      </x:c>
    </x:row>
    <x:row r="5" ht="57" customHeight="1">
      <x:c r="A5" s="26" t="str">
        <x:v>REG</x:v>
      </x:c>
      <x:c r="B5" s="26" t="str">
        <x:v>Compliance</x:v>
      </x:c>
      <x:c r="C5" s="26" t="str">
        <x:v>Counsel + registration/setup support</x:v>
      </x:c>
      <x:c r="D5" s="29" t="n">
        <x:v>1</x:v>
      </x:c>
      <x:c r="E5" s="28" t="n">
        <x:v>1500</x:v>
      </x:c>
      <x:c r="F5" s="28" t="n">
        <x:v>2500</x:v>
      </x:c>
      <x:c r="G5" s="28" t="n">
        <x:v>4000</x:v>
      </x:c>
      <x:c r="H5" s="38" t="n">
        <x:f>D5*E5</x:f>
        <x:v>1500</x:v>
      </x:c>
      <x:c r="I5" s="38" t="n">
        <x:f>D5*F5</x:f>
        <x:v>2500</x:v>
      </x:c>
      <x:c r="J5" s="38" t="n">
        <x:f>D5*G5</x:f>
        <x:v>4000</x:v>
      </x:c>
      <x:c r="K5" s="26" t="str">
        <x:v>Professional support, not a government filing fee. Review earlier spending first.</x:v>
      </x:c>
      <x:c r="L5" s="26" t="str">
        <x:v>https://www.fec.gov/help-candidates-and-committees/filing-reports/registering-candidate/</x:v>
      </x:c>
    </x:row>
    <x:row r="6" ht="57" customHeight="1">
      <x:c r="A6" s="26" t="str">
        <x:v>TRE</x:v>
      </x:c>
      <x:c r="B6" s="26" t="str">
        <x:v>Compliance</x:v>
      </x:c>
      <x:c r="C6" s="26" t="str">
        <x:v>Treasurer/reporting support</x:v>
      </x:c>
      <x:c r="D6" s="29" t="n">
        <x:v>3</x:v>
      </x:c>
      <x:c r="E6" s="28" t="n">
        <x:v>300</x:v>
      </x:c>
      <x:c r="F6" s="28" t="n">
        <x:v>500</x:v>
      </x:c>
      <x:c r="G6" s="28" t="n">
        <x:v>1000</x:v>
      </x:c>
      <x:c r="H6" s="38" t="n">
        <x:f>D6*E6</x:f>
        <x:v>900</x:v>
      </x:c>
      <x:c r="I6" s="38" t="n">
        <x:f>D6*F6</x:f>
        <x:v>1500</x:v>
      </x:c>
      <x:c r="J6" s="38" t="n">
        <x:f>D6*G6</x:f>
        <x:v>3000</x:v>
      </x:c>
      <x:c r="K6" s="26" t="str">
        <x:v>90-day allowance; obtain scope and written quote.</x:v>
      </x:c>
      <x:c r="L6" s="26" t="str">
        <x:v>https://www.fec.gov/help-candidates-and-committees/get-treasurer/</x:v>
      </x:c>
    </x:row>
    <x:row r="7" ht="57" customHeight="1">
      <x:c r="A7" s="26" t="str">
        <x:v>WEB</x:v>
      </x:c>
      <x:c r="B7" s="26" t="str">
        <x:v>Digital</x:v>
      </x:c>
      <x:c r="C7" s="26" t="str">
        <x:v>Incremental website/hosting costs</x:v>
      </x:c>
      <x:c r="D7" s="29" t="n">
        <x:v>1</x:v>
      </x:c>
      <x:c r="E7" s="28" t="n">
        <x:v>0</x:v>
      </x:c>
      <x:c r="F7" s="28" t="n">
        <x:v>150</x:v>
      </x:c>
      <x:c r="G7" s="28" t="n">
        <x:v>300</x:v>
      </x:c>
      <x:c r="H7" s="38" t="n">
        <x:f>D7*E7</x:f>
        <x:v>0</x:v>
      </x:c>
      <x:c r="I7" s="38" t="n">
        <x:f>D7*F7</x:f>
        <x:v>150</x:v>
      </x:c>
      <x:c r="J7" s="38" t="n">
        <x:f>D7*G7</x:f>
        <x:v>300</x:v>
      </x:c>
      <x:c r="K7" s="26" t="str">
        <x:v>Do not repurchase existing hosting; only incremental campaign costs.</x:v>
      </x:c>
      <x:c r="L7" s="26" t="str">
        <x:v>Planning allowance; replace with a quote.</x:v>
      </x:c>
    </x:row>
    <x:row r="8" ht="57" customHeight="1">
      <x:c r="A8" s="26" t="str">
        <x:v>PAY</x:v>
      </x:c>
      <x:c r="B8" s="26" t="str">
        <x:v>Digital</x:v>
      </x:c>
      <x:c r="C8" s="26" t="str">
        <x:v>Contribution-page setup and testing</x:v>
      </x:c>
      <x:c r="D8" s="29" t="n">
        <x:v>1</x:v>
      </x:c>
      <x:c r="E8" s="28" t="n">
        <x:v>250</x:v>
      </x:c>
      <x:c r="F8" s="28" t="n">
        <x:v>500</x:v>
      </x:c>
      <x:c r="G8" s="28" t="n">
        <x:v>1000</x:v>
      </x:c>
      <x:c r="H8" s="38" t="n">
        <x:f>D8*E8</x:f>
        <x:v>250</x:v>
      </x:c>
      <x:c r="I8" s="38" t="n">
        <x:f>D8*F8</x:f>
        <x:v>500</x:v>
      </x:c>
      <x:c r="J8" s="38" t="n">
        <x:f>D8*G8</x:f>
        <x:v>1000</x:v>
      </x:c>
      <x:c r="K8" s="26" t="str">
        <x:v>Implementation labor; payment provider has no setup fee.</x:v>
      </x:c>
      <x:c r="L8" s="26" t="str">
        <x:v>https://www.anedot.com/pricing</x:v>
      </x:c>
    </x:row>
    <x:row r="9" ht="57" customHeight="1">
      <x:c r="A9" s="26" t="str">
        <x:v>PLT</x:v>
      </x:c>
      <x:c r="B9" s="26" t="str">
        <x:v>Vehicle branding</x:v>
      </x:c>
      <x:c r="C9" s="26" t="str">
        <x:v>Personalized plate application</x:v>
      </x:c>
      <x:c r="D9" s="29" t="n">
        <x:v>1</x:v>
      </x:c>
      <x:c r="E9" s="28" t="n">
        <x:v>50</x:v>
      </x:c>
      <x:c r="F9" s="28" t="n">
        <x:v>50</x:v>
      </x:c>
      <x:c r="G9" s="28" t="n">
        <x:v>103</x:v>
      </x:c>
      <x:c r="H9" s="38" t="n">
        <x:f>D9*E9</x:f>
        <x:v>50</x:v>
      </x:c>
      <x:c r="I9" s="38" t="n">
        <x:f>D9*F9</x:f>
        <x:v>50</x:v>
      </x:c>
      <x:c r="J9" s="38" t="n">
        <x:f>D9*G9</x:f>
        <x:v>103</x:v>
      </x:c>
      <x:c r="K9" s="26" t="str">
        <x:v>Base: CA Legacy. Payment source/campaign allocation needs review. Renewal excluded from 90 days.</x:v>
      </x:c>
      <x:c r="L9" s="26" t="str">
        <x:v>https://www.dmv.ca.gov/portal/handbook/vehicle-industry-registration-procedures-manual-2/appendix-1f-fees/</x:v>
      </x:c>
    </x:row>
    <x:row r="10" ht="57" customHeight="1">
      <x:c r="A10" s="26" t="str">
        <x:v>GFX</x:v>
      </x:c>
      <x:c r="B10" s="26" t="str">
        <x:v>Vehicle branding</x:v>
      </x:c>
      <x:c r="C10" s="26" t="str">
        <x:v>Existing-car campaign graphics</x:v>
      </x:c>
      <x:c r="D10" s="29" t="n">
        <x:v>1</x:v>
      </x:c>
      <x:c r="E10" s="28" t="n">
        <x:v>400</x:v>
      </x:c>
      <x:c r="F10" s="28" t="n">
        <x:v>900</x:v>
      </x:c>
      <x:c r="G10" s="28" t="n">
        <x:v>1500</x:v>
      </x:c>
      <x:c r="H10" s="38" t="n">
        <x:f>D10*E10</x:f>
        <x:v>400</x:v>
      </x:c>
      <x:c r="I10" s="38" t="n">
        <x:f>D10*F10</x:f>
        <x:v>900</x:v>
      </x:c>
      <x:c r="J10" s="38" t="n">
        <x:f>D10*G10</x:f>
        <x:v>1500</x:v>
      </x:c>
      <x:c r="K10" s="26" t="str">
        <x:v>Planning allowance; design/coverage/installation scope must be quoted. Existing Model 3 assumed.</x:v>
      </x:c>
      <x:c r="L10" s="26" t="str">
        <x:v>https://www.forest-printing.com/services/vehicle-wraps</x:v>
      </x:c>
    </x:row>
    <x:row r="11" ht="57" customHeight="1">
      <x:c r="A11" s="26" t="str">
        <x:v>EVT</x:v>
      </x:c>
      <x:c r="B11" s="26" t="str">
        <x:v>Community engagement</x:v>
      </x:c>
      <x:c r="C11" s="26" t="str">
        <x:v>Local campaign listening events</x:v>
      </x:c>
      <x:c r="D11" s="29" t="n">
        <x:v>3</x:v>
      </x:c>
      <x:c r="E11" s="28" t="n">
        <x:v>100</x:v>
      </x:c>
      <x:c r="F11" s="28" t="n">
        <x:v>200</x:v>
      </x:c>
      <x:c r="G11" s="28" t="n">
        <x:v>400</x:v>
      </x:c>
      <x:c r="H11" s="38" t="n">
        <x:f>D11*E11</x:f>
        <x:v>300</x:v>
      </x:c>
      <x:c r="I11" s="38" t="n">
        <x:f>D11*F11</x:f>
        <x:v>600</x:v>
      </x:c>
      <x:c r="J11" s="38" t="n">
        <x:f>D11*G11</x:f>
        <x:v>1200</x:v>
      </x:c>
      <x:c r="K11" s="26" t="str">
        <x:v>Free public participation; venue/basic supplies allowance; no voter incentives or gifts.</x:v>
      </x:c>
      <x:c r="L11" s="26" t="str">
        <x:v>Planning allowance; replace with a quote.</x:v>
      </x:c>
    </x:row>
    <x:row r="12" ht="57" customHeight="1">
      <x:c r="A12" s="26" t="str">
        <x:v>PRT</x:v>
      </x:c>
      <x:c r="B12" s="26" t="str">
        <x:v>Community engagement</x:v>
      </x:c>
      <x:c r="C12" s="26" t="str">
        <x:v>Printed campaign materials</x:v>
      </x:c>
      <x:c r="D12" s="29" t="n">
        <x:v>1</x:v>
      </x:c>
      <x:c r="E12" s="28" t="n">
        <x:v>200</x:v>
      </x:c>
      <x:c r="F12" s="28" t="n">
        <x:v>400</x:v>
      </x:c>
      <x:c r="G12" s="28" t="n">
        <x:v>700</x:v>
      </x:c>
      <x:c r="H12" s="38" t="n">
        <x:f>D12*E12</x:f>
        <x:v>200</x:v>
      </x:c>
      <x:c r="I12" s="38" t="n">
        <x:f>D12*F12</x:f>
        <x:v>400</x:v>
      </x:c>
      <x:c r="J12" s="38" t="n">
        <x:f>D12*G12</x:f>
        <x:v>700</x:v>
      </x:c>
      <x:c r="K12" s="26" t="str">
        <x:v>Campaign handouts/signage; payer disclaimer reviewed before production.</x:v>
      </x:c>
      <x:c r="L12" s="26" t="str">
        <x:v>https://www.fec.gov/help-candidates-and-committees/advertising-and-disclaimers/</x:v>
      </x:c>
    </x:row>
    <x:row r="13" ht="57" customHeight="1">
      <x:c r="A13" s="26" t="str">
        <x:v>TRV</x:v>
      </x:c>
      <x:c r="B13" s="26" t="str">
        <x:v>Campaign operations</x:v>
      </x:c>
      <x:c r="C13" s="26" t="str">
        <x:v>Local campaign travel/parking</x:v>
      </x:c>
      <x:c r="D13" s="29" t="n">
        <x:v>1</x:v>
      </x:c>
      <x:c r="E13" s="28" t="n">
        <x:v>300</x:v>
      </x:c>
      <x:c r="F13" s="28" t="n">
        <x:v>600</x:v>
      </x:c>
      <x:c r="G13" s="28" t="n">
        <x:v>1000</x:v>
      </x:c>
      <x:c r="H13" s="38" t="n">
        <x:f>D13*E13</x:f>
        <x:v>300</x:v>
      </x:c>
      <x:c r="I13" s="38" t="n">
        <x:f>D13*F13</x:f>
        <x:v>600</x:v>
      </x:c>
      <x:c r="J13" s="38" t="n">
        <x:f>D13*G13</x:f>
        <x:v>1000</x:v>
      </x:c>
      <x:c r="K13" s="26" t="str">
        <x:v>Document campaign trips; excludes personal commuting and unrelated travel.</x:v>
      </x:c>
      <x:c r="L13" s="26" t="str">
        <x:v>https://www.fec.gov/help-candidates-and-committees/making-disbursements/personal-use/</x:v>
      </x:c>
    </x:row>
    <x:row r="14">
      <x:c r="A14" s="2"/>
      <x:c r="B14" s="2"/>
      <x:c r="C14" s="2"/>
      <x:c r="D14" s="2"/>
      <x:c r="E14" s="39"/>
      <x:c r="F14" s="39"/>
      <x:c r="G14" s="39"/>
      <x:c r="H14" s="39"/>
      <x:c r="I14" s="39"/>
      <x:c r="J14" s="39"/>
      <x:c r="K14" s="2"/>
      <x:c r="L14" s="2"/>
    </x:row>
    <x:row r="15">
      <x:c r="A15" s="2"/>
      <x:c r="B15" s="2"/>
      <x:c r="C15" s="2" t="str">
        <x:v>Direct expenses</x:v>
      </x:c>
      <x:c r="D15" s="2"/>
      <x:c r="E15" s="39"/>
      <x:c r="F15" s="39"/>
      <x:c r="G15" s="39"/>
      <x:c r="H15" s="39" t="n">
        <x:f>SUM(H5:H13)</x:f>
        <x:v>3900</x:v>
      </x:c>
      <x:c r="I15" s="39" t="n">
        <x:f>SUM(I5:I13)</x:f>
        <x:v>7200</x:v>
      </x:c>
      <x:c r="J15" s="39" t="n">
        <x:f>SUM(J5:J13)</x:f>
        <x:v>12803</x:v>
      </x:c>
      <x:c r="K15" s="2"/>
      <x:c r="L15" s="2"/>
    </x:row>
    <x:row r="16">
      <x:c r="A16" s="2"/>
      <x:c r="B16" s="2"/>
      <x:c r="C16" s="2" t="str">
        <x:v>Contingency reserve</x:v>
      </x:c>
      <x:c r="D16" s="2"/>
      <x:c r="E16" s="39"/>
      <x:c r="F16" s="39"/>
      <x:c r="G16" s="39"/>
      <x:c r="H16" s="39" t="n">
        <x:f>H15*Assumptions!B5</x:f>
        <x:v>585</x:v>
      </x:c>
      <x:c r="I16" s="39" t="n">
        <x:f>I15*Assumptions!C5</x:f>
        <x:v>1080</x:v>
      </x:c>
      <x:c r="J16" s="39" t="n">
        <x:f>J15*Assumptions!D5</x:f>
        <x:v>1920.4499999999998</x:v>
      </x:c>
      <x:c r="K16" s="2"/>
      <x:c r="L16" s="2"/>
    </x:row>
    <x:row r="17">
      <x:c r="A17" s="2"/>
      <x:c r="B17" s="2"/>
      <x:c r="C17" s="2" t="str">
        <x:v>Net funding needed</x:v>
      </x:c>
      <x:c r="D17" s="2"/>
      <x:c r="E17" s="39"/>
      <x:c r="F17" s="39"/>
      <x:c r="G17" s="39"/>
      <x:c r="H17" s="39" t="n">
        <x:f>SUM(H15:H16)</x:f>
        <x:v>4485</x:v>
      </x:c>
      <x:c r="I17" s="39" t="n">
        <x:f>SUM(I15:I16)</x:f>
        <x:v>8280</x:v>
      </x:c>
      <x:c r="J17" s="39" t="n">
        <x:f>SUM(J15:J16)</x:f>
        <x:v>14723.45</x:v>
      </x:c>
      <x:c r="K17" s="2"/>
      <x:c r="L17" s="2"/>
    </x:row>
    <x:row r="18" ht="32" customHeight="1">
      <x:c r="A18" s="13"/>
      <x:c r="B18" s="13"/>
      <x:c r="C18" s="13" t="str">
        <x:v>Gross fundraising target</x:v>
      </x:c>
      <x:c r="D18" s="13"/>
      <x:c r="E18" s="44"/>
      <x:c r="F18" s="44"/>
      <x:c r="G18" s="44"/>
      <x:c r="H18" s="44" t="n">
        <x:f>ROUNDUP(H17/(1-Assumptions!B6-Assumptions!B7/Assumptions!B8),0)</x:f>
        <x:v>4702</x:v>
      </x:c>
      <x:c r="I18" s="44" t="n">
        <x:f>ROUNDUP(I17/(1-Assumptions!C6-Assumptions!C7/Assumptions!C8),0)</x:f>
        <x:v>8680</x:v>
      </x:c>
      <x:c r="J18" s="44" t="n">
        <x:f>ROUNDUP(J17/(1-Assumptions!D6-Assumptions!D7/Assumptions!D8),0)</x:f>
        <x:v>15434</x:v>
      </x:c>
      <x:c r="K18" s="13"/>
      <x:c r="L18" s="13"/>
    </x:row>
    <x:row r="19">
      <x:c r="A19" s="2"/>
      <x:c r="B19" s="2"/>
      <x:c r="C19" s="2" t="str">
        <x:v>Estimated processing fees</x:v>
      </x:c>
      <x:c r="D19" s="2"/>
      <x:c r="E19" s="39"/>
      <x:c r="F19" s="39"/>
      <x:c r="G19" s="39"/>
      <x:c r="H19" s="39" t="n">
        <x:f>H18*(Assumptions!B6+Assumptions!B7/Assumptions!B8)</x:f>
        <x:v>216.292</x:v>
      </x:c>
      <x:c r="I19" s="39" t="n">
        <x:f>I18*(Assumptions!C6+Assumptions!C7/Assumptions!C8)</x:f>
        <x:v>399.28</x:v>
      </x:c>
      <x:c r="J19" s="39" t="n">
        <x:f>J18*(Assumptions!D6+Assumptions!D7/Assumptions!D8)</x:f>
        <x:v>709.9639999999999</x:v>
      </x:c>
      <x:c r="K19" s="2"/>
      <x:c r="L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>
      <x:c r="A22" s="26" t="str">
        <x:v>EXCLUDED: truck purchase; personal expenses/wardrobe; community grants; major travel; paid staff; national advertising; ballot-access costs; prior spending; loan interest. Contingency is an allowance, not proof all taxes are covered. Actual receipts/spending are unverified.</x:v>
      </x:c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</x:sheetData>
  <x:mergeCells>
    <x:mergeCell ref="A1:L1"/>
    <x:mergeCell ref="A2:L2"/>
    <x:mergeCell ref="A22:L23"/>
  </x:mergeCells>
  <x:pageMargins left="0.7" right="0.7" top="0.75" bottom="0.75" header="0.3" footer="0.3"/>
  <x:legacyDrawing xmlns:r="http://schemas.openxmlformats.org/officeDocument/2006/relationships" r:id="R29bf1b71ed6443b2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5" hidden="0" customWidth="1"/>
    <x:col min="2" max="2" width="16" hidden="0" customWidth="1"/>
    <x:col min="3" max="3" width="16" hidden="0" customWidth="1"/>
    <x:col min="4" max="4" width="16" hidden="0" customWidth="1"/>
    <x:col min="5" max="5" width="60" hidden="0" customWidth="1"/>
    <x:col min="6" max="6" width="23" hidden="0" customWidth="1"/>
    <x:col min="7" max="7" width="50" hidden="0" customWidth="1"/>
  </x:cols>
  <x:sheetData>
    <x:row r="1" ht="34" customHeight="1">
      <x:c r="A1" s="5" t="str">
        <x:v>VEHICLE OPTIONS | COMPARE FIRST</x:v>
      </x:c>
      <x:c r="B1" s="5"/>
      <x:c r="C1" s="5"/>
      <x:c r="D1" s="5"/>
      <x:c r="E1" s="5"/>
      <x:c r="F1" s="5"/>
      <x:c r="G1" s="5"/>
    </x:row>
    <x:row r="2" ht="36" customHeight="1">
      <x:c r="A2" s="56" t="str">
        <x:v>Wrap-only and truck acquisition are separate. Optional Cybertruck purchase is not authorized or included in the launch scenario.</x:v>
      </x:c>
      <x:c r="B2" s="9"/>
      <x:c r="C2" s="9"/>
      <x:c r="D2" s="9"/>
      <x:c r="E2" s="9"/>
      <x:c r="F2" s="9"/>
      <x:c r="G2" s="9"/>
    </x:row>
    <x:row r="3">
      <x:c r="A3" s="2"/>
      <x:c r="B3" s="2"/>
      <x:c r="C3" s="2"/>
      <x:c r="D3" s="2"/>
      <x:c r="E3" s="2"/>
      <x:c r="F3" s="2"/>
      <x:c r="G3" s="2"/>
    </x:row>
    <x:row r="4" ht="32" customHeight="1">
      <x:c r="A4" s="13" t="str">
        <x:v>Option / component</x:v>
      </x:c>
      <x:c r="B4" s="13" t="str">
        <x:v>Low $</x:v>
      </x:c>
      <x:c r="C4" s="13" t="str">
        <x:v>Base $</x:v>
      </x:c>
      <x:c r="D4" s="13" t="str">
        <x:v>High $</x:v>
      </x:c>
      <x:c r="E4" s="13" t="str">
        <x:v>Included / limitation</x:v>
      </x:c>
      <x:c r="F4" s="13" t="str">
        <x:v>Decision</x:v>
      </x:c>
      <x:c r="G4" s="13" t="str">
        <x:v>Source</x:v>
      </x:c>
    </x:row>
    <x:row r="5" ht="52" customHeight="1">
      <x:c r="A5" s="26" t="str">
        <x:v>Existing car: campaign graphics</x:v>
      </x:c>
      <x:c r="B5" s="28" t="n">
        <x:v>400</x:v>
      </x:c>
      <x:c r="C5" s="28" t="n">
        <x:v>900</x:v>
      </x:c>
      <x:c r="D5" s="28" t="n">
        <x:v>1500</x:v>
      </x:c>
      <x:c r="E5" s="26" t="str">
        <x:v>Installed scope allowance; verify panels, design and tax.</x:v>
      </x:c>
      <x:c r="F5" s="26" t="str">
        <x:v>Recommended first</x:v>
      </x:c>
      <x:c r="G5" s="26" t="str">
        <x:v>https://www.forest-printing.com/services/vehicle-wraps</x:v>
      </x:c>
    </x:row>
    <x:row r="6" ht="52" customHeight="1">
      <x:c r="A6" s="26" t="str">
        <x:v>Existing car: full printed wrap</x:v>
      </x:c>
      <x:c r="B6" s="28" t="n">
        <x:v>2500</x:v>
      </x:c>
      <x:c r="C6" s="28" t="n">
        <x:v>3200</x:v>
      </x:c>
      <x:c r="D6" s="28" t="n">
        <x:v>4500</x:v>
      </x:c>
      <x:c r="E6" s="26" t="str">
        <x:v>Alternative; not added on top of the graphics package.</x:v>
      </x:c>
      <x:c r="F6" s="26" t="str">
        <x:v>Optional</x:v>
      </x:c>
      <x:c r="G6" s="26" t="str">
        <x:v>https://www.forest-printing.com/services/vehicle-wraps</x:v>
      </x:c>
    </x:row>
    <x:row r="7" ht="52" customHeight="1">
      <x:c r="A7" s="26" t="str">
        <x:v>Cybertruck: campaign wrap ONLY</x:v>
      </x:c>
      <x:c r="B7" s="38" t="n">
        <x:f>Assumptions!B10</x:f>
        <x:v>5000</x:v>
      </x:c>
      <x:c r="C7" s="38" t="n">
        <x:f>Assumptions!C10</x:f>
        <x:v>6500</x:v>
      </x:c>
      <x:c r="D7" s="38" t="n">
        <x:f>Assumptions!D10</x:f>
        <x:v>8500</x:v>
      </x:c>
      <x:c r="E7" s="26" t="str">
        <x:v>Design/print/install estimate before tax; truck NOT included.</x:v>
      </x:c>
      <x:c r="F7" s="26" t="str">
        <x:v>Quote first</x:v>
      </x:c>
      <x:c r="G7" s="26" t="str">
        <x:v>https://www.lucentgraphicsolutions.com/blog/car-wrap-cost-in-orange-county/</x:v>
      </x:c>
    </x:row>
    <x:row r="8" ht="52" customHeight="1">
      <x:c r="A8" s="26" t="str">
        <x:v>New Cybertruck: delivered/order</x:v>
      </x:c>
      <x:c r="B8" s="38" t="n">
        <x:f>Assumptions!B11</x:f>
        <x:v>77235</x:v>
      </x:c>
      <x:c r="C8" s="38" t="n">
        <x:f>Assumptions!C11</x:f>
        <x:v>77235</x:v>
      </x:c>
      <x:c r="D8" s="38" t="n">
        <x:f>Assumptions!D11</x:f>
        <x:v>87235</x:v>
      </x:c>
      <x:c r="E8" s="26" t="str">
        <x:v>Base in low/base; Premium in high. Current checkout unverified.</x:v>
      </x:c>
      <x:c r="F8" s="26" t="str">
        <x:v>Deferred</x:v>
      </x:c>
      <x:c r="G8" s="26" t="str">
        <x:v>https://www.caranddriver.com/news/a73535450/tesla-cybertruck-5000-dollar-price-hike/</x:v>
      </x:c>
    </x:row>
    <x:row r="9" ht="52" customHeight="1">
      <x:c r="A9" s="26" t="str">
        <x:v>Illustrative acquisition tax</x:v>
      </x:c>
      <x:c r="B9" s="38" t="n">
        <x:f>(B7+B8)*Assumptions!B12</x:f>
        <x:v>6373.2125</x:v>
      </x:c>
      <x:c r="C9" s="38" t="n">
        <x:f>(C7+C8)*Assumptions!C12</x:f>
        <x:v>7536.15</x:v>
      </x:c>
      <x:c r="D9" s="38" t="n">
        <x:f>(D7+D8)*Assumptions!D12</x:f>
        <x:v>9812.8375</x:v>
      </x:c>
      <x:c r="E9" s="26" t="str">
        <x:v>Applied to delivered truck + wrap; location-specific tax treatment must be verified.</x:v>
      </x:c>
      <x:c r="F9" s="26" t="str">
        <x:v>Placeholder</x:v>
      </x:c>
      <x:c r="G9" s="26" t="str">
        <x:v>Model assumption</x:v>
      </x:c>
    </x:row>
    <x:row r="10" ht="52" customHeight="1">
      <x:c r="A10" s="26" t="str">
        <x:v>Title/registration allowance</x:v>
      </x:c>
      <x:c r="B10" s="38" t="n">
        <x:f>Assumptions!B13</x:f>
        <x:v>800</x:v>
      </x:c>
      <x:c r="C10" s="38" t="n">
        <x:f>Assumptions!C13</x:f>
        <x:v>1200</x:v>
      </x:c>
      <x:c r="D10" s="38" t="n">
        <x:f>Assumptions!D13</x:f>
        <x:v>1800</x:v>
      </x:c>
      <x:c r="E10" s="26" t="str">
        <x:v>Vehicle-specific fees not yet calculated.</x:v>
      </x:c>
      <x:c r="F10" s="26" t="str">
        <x:v>Placeholder</x:v>
      </x:c>
      <x:c r="G10" s="26" t="str">
        <x:v>Model assumption</x:v>
      </x:c>
    </x:row>
    <x:row r="11" ht="32" customHeight="1">
      <x:c r="A11" s="13" t="str">
        <x:v>Truck + wrap + tax + DMV</x:v>
      </x:c>
      <x:c r="B11" s="44" t="n">
        <x:f>SUM(B7:B10)</x:f>
        <x:v>89408.2125</x:v>
      </x:c>
      <x:c r="C11" s="44" t="n">
        <x:f>SUM(C7:C10)</x:f>
        <x:v>92471.15</x:v>
      </x:c>
      <x:c r="D11" s="44" t="n">
        <x:f>SUM(D7:D10)</x:f>
        <x:v>107347.8375</x:v>
      </x:c>
      <x:c r="E11" s="13" t="str">
        <x:v>Acquisition only; excludes insurance, finance charges, charging, maintenance.</x:v>
      </x:c>
      <x:c r="F11" s="13" t="str">
        <x:v>Not launch budget</x:v>
      </x:c>
      <x:c r="G11" s="13" t="str">
        <x:v>Model assumption</x:v>
      </x:c>
    </x:row>
    <x:row r="12">
      <x:c r="A12" s="2"/>
      <x:c r="B12" s="39"/>
      <x:c r="C12" s="39"/>
      <x:c r="D12" s="39"/>
      <x:c r="E12" s="2"/>
      <x:c r="F12" s="2"/>
      <x:c r="G12" s="2"/>
    </x:row>
    <x:row r="13">
      <x:c r="A13" s="2"/>
      <x:c r="B13" s="39"/>
      <x:c r="C13" s="39"/>
      <x:c r="D13" s="39"/>
      <x:c r="E13" s="2"/>
      <x:c r="F13" s="2"/>
      <x:c r="G13" s="2"/>
    </x:row>
    <x:row r="14">
      <x:c r="A14" s="2" t="str">
        <x:v>90-day scenario gross target</x:v>
      </x:c>
      <x:c r="B14" s="39" t="str">
        <x:v>Low $</x:v>
      </x:c>
      <x:c r="C14" s="39" t="str">
        <x:v>Base $</x:v>
      </x:c>
      <x:c r="D14" s="39" t="str">
        <x:v>High $</x:v>
      </x:c>
      <x:c r="E14" s="2"/>
      <x:c r="F14" s="2"/>
      <x:c r="G14" s="2"/>
    </x:row>
    <x:row r="15">
      <x:c r="A15" s="2" t="str">
        <x:v>Existing car graphics</x:v>
      </x:c>
      <x:c r="B15" s="39" t="n">
        <x:f>'90-Day Budget'!H18</x:f>
        <x:v>4702</x:v>
      </x:c>
      <x:c r="C15" s="39" t="n">
        <x:f>'90-Day Budget'!I18</x:f>
        <x:v>8680</x:v>
      </x:c>
      <x:c r="D15" s="39" t="n">
        <x:f>'90-Day Budget'!J18</x:f>
        <x:v>15434</x:v>
      </x:c>
      <x:c r="E15" s="2"/>
      <x:c r="F15" s="2"/>
      <x:c r="G15" s="2"/>
    </x:row>
    <x:row r="16">
      <x:c r="A16" s="2" t="str">
        <x:v>Cybertruck wrap; truck already available</x:v>
      </x:c>
      <x:c r="B16" s="39" t="n">
        <x:f>ROUNDUP(('90-Day Budget'!H15-'90-Day Budget'!H10+B7)*(1+Assumptions!B5)/(1-Assumptions!B6-Assumptions!B7/Assumptions!B8),0)</x:f>
        <x:v>10247</x:v>
      </x:c>
      <x:c r="C16" s="39" t="n">
        <x:f>ROUNDUP(('90-Day Budget'!I15-'90-Day Budget'!I10+C7)*(1+Assumptions!C5)/(1-Assumptions!C6-Assumptions!C7/Assumptions!C8),0)</x:f>
        <x:v>15430</x:v>
      </x:c>
      <x:c r="D16" s="39" t="n">
        <x:f>ROUNDUP(('90-Day Budget'!J15-'90-Day Budget'!J10+D7)*(1+Assumptions!D5)/(1-Assumptions!D6-Assumptions!D7/Assumptions!D8),0)</x:f>
        <x:v>23872</x:v>
      </x:c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6" t="str">
        <x:v>Funding someone else's truck wrap, lending a truck, or paying the shop directly can be an in-kind contribution. Corporate sponsorship is not an exemption. Confirm donor eligibility, fair-market value, ownership, campaign purpose and personal-use allocation before acceptance. Keep a mileage/use log and obtain treasurer/counsel approval.</x:v>
      </x:c>
      <x:c r="B19" s="26"/>
      <x:c r="C19" s="26"/>
      <x:c r="D19" s="26"/>
      <x:c r="E19" s="26"/>
      <x:c r="F19" s="26"/>
      <x:c r="G19" s="26"/>
    </x:row>
    <x:row r="20">
      <x:c r="A20" s="26"/>
      <x:c r="B20" s="26"/>
      <x:c r="C20" s="26"/>
      <x:c r="D20" s="26"/>
      <x:c r="E20" s="26"/>
      <x:c r="F20" s="26"/>
      <x:c r="G20" s="26"/>
    </x:row>
    <x:row r="21">
      <x:c r="A21" s="26"/>
      <x:c r="B21" s="26"/>
      <x:c r="C21" s="26"/>
      <x:c r="D21" s="26"/>
      <x:c r="E21" s="26"/>
      <x:c r="F21" s="26"/>
      <x:c r="G21" s="26"/>
    </x:row>
    <x:row r="22">
      <x:c r="A22" s="2"/>
      <x:c r="B22" s="2"/>
      <x:c r="C22" s="2"/>
      <x:c r="D22" s="2"/>
      <x:c r="E22" s="2"/>
      <x:c r="F22" s="2"/>
      <x:c r="G22" s="2"/>
    </x:row>
    <x:row r="23">
      <x:c r="A23" s="2"/>
      <x:c r="B23" s="2"/>
      <x:c r="C23" s="2"/>
      <x:c r="D23" s="2"/>
      <x:c r="E23" s="2"/>
      <x:c r="F23" s="2"/>
      <x:c r="G23" s="2"/>
    </x:row>
    <x:row r="24">
      <x:c r="A24" s="2"/>
      <x:c r="B24" s="2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  <x:row r="31">
      <x:c r="A31" s="2"/>
      <x:c r="B31" s="2"/>
      <x:c r="C31" s="2"/>
      <x:c r="D31" s="2"/>
      <x:c r="E31" s="2"/>
      <x:c r="F31" s="2"/>
      <x:c r="G31" s="2"/>
    </x:row>
    <x:row r="32">
      <x:c r="A32" s="2"/>
      <x:c r="B32" s="2"/>
      <x:c r="C32" s="2"/>
      <x:c r="D32" s="2"/>
      <x:c r="E32" s="2"/>
      <x:c r="F32" s="2"/>
      <x:c r="G32" s="2"/>
    </x:row>
    <x:row r="33">
      <x:c r="A33" s="2"/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  <x:row r="35">
      <x:c r="A35" s="2"/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  <x:row r="37">
      <x:c r="A37" s="2"/>
      <x:c r="B37" s="2"/>
      <x:c r="C37" s="2"/>
      <x:c r="D37" s="2"/>
      <x:c r="E37" s="2"/>
      <x:c r="F37" s="2"/>
      <x:c r="G37" s="2"/>
    </x:row>
    <x:row r="38">
      <x:c r="A38" s="2"/>
      <x:c r="B38" s="2"/>
      <x:c r="C38" s="2"/>
      <x:c r="D38" s="2"/>
      <x:c r="E38" s="2"/>
      <x:c r="F38" s="2"/>
      <x:c r="G38" s="2"/>
    </x:row>
    <x:row r="39">
      <x:c r="A39" s="2"/>
      <x:c r="B39" s="2"/>
      <x:c r="C39" s="2"/>
      <x:c r="D39" s="2"/>
      <x:c r="E39" s="2"/>
      <x:c r="F39" s="2"/>
      <x:c r="G39" s="2"/>
    </x:row>
    <x:row r="40">
      <x:c r="A40" s="2"/>
      <x:c r="B40" s="2"/>
      <x:c r="C40" s="2"/>
      <x:c r="D40" s="2"/>
      <x:c r="E40" s="2"/>
      <x:c r="F40" s="2"/>
      <x:c r="G40" s="2"/>
    </x:row>
    <x:row r="41">
      <x:c r="A41" s="2"/>
      <x:c r="B41" s="2"/>
      <x:c r="C41" s="2"/>
      <x:c r="D41" s="2"/>
      <x:c r="E41" s="2"/>
      <x:c r="F41" s="2"/>
      <x:c r="G41" s="2"/>
    </x:row>
    <x:row r="42">
      <x:c r="A42" s="2"/>
      <x:c r="B42" s="2"/>
      <x:c r="C42" s="2"/>
      <x:c r="D42" s="2"/>
      <x:c r="E42" s="2"/>
      <x:c r="F42" s="2"/>
      <x:c r="G42" s="2"/>
    </x:row>
    <x:row r="43">
      <x:c r="A43" s="2"/>
      <x:c r="B43" s="2"/>
      <x:c r="C43" s="2"/>
      <x:c r="D43" s="2"/>
      <x:c r="E43" s="2"/>
      <x:c r="F43" s="2"/>
      <x:c r="G43" s="2"/>
    </x:row>
    <x:row r="44">
      <x:c r="A44" s="2"/>
      <x:c r="B44" s="2"/>
      <x:c r="C44" s="2"/>
      <x:c r="D44" s="2"/>
      <x:c r="E44" s="2"/>
      <x:c r="F44" s="2"/>
      <x:c r="G44" s="2"/>
    </x:row>
    <x:row r="45">
      <x:c r="A45" s="2"/>
      <x:c r="B45" s="2"/>
      <x:c r="C45" s="2"/>
      <x:c r="D45" s="2"/>
      <x:c r="E45" s="2"/>
      <x:c r="F45" s="2"/>
      <x:c r="G45" s="2"/>
    </x:row>
  </x:sheetData>
  <x:mergeCells>
    <x:mergeCell ref="A1:G1"/>
    <x:mergeCell ref="A2:G2"/>
    <x:mergeCell ref="A19:G21"/>
  </x:mergeCells>
  <x:pageMargins left="0.7" right="0.7" top="0.75" bottom="0.75" header="0.3" footer="0.3"/>
  <x:legacyDrawing xmlns:r="http://schemas.openxmlformats.org/officeDocument/2006/relationships" r:id="R9219747a8fc3430e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51" hidden="0" customWidth="1"/>
    <x:col min="3" max="3" width="10" hidden="0" customWidth="1"/>
    <x:col min="4" max="4" width="18" hidden="0" customWidth="1"/>
    <x:col min="5" max="5" width="28" hidden="0" customWidth="1"/>
    <x:col min="6" max="6" width="38" hidden="0" customWidth="1"/>
    <x:col min="7" max="7" width="68" hidden="0" customWidth="1"/>
  </x:cols>
  <x:sheetData>
    <x:row r="1" ht="34" customHeight="1">
      <x:c r="A1" s="5" t="str">
        <x:v>CAMPAIGN 137 | ACTION LIST</x:v>
      </x:c>
      <x:c r="B1" s="5"/>
      <x:c r="C1" s="5"/>
      <x:c r="D1" s="5"/>
      <x:c r="E1" s="5"/>
      <x:c r="F1" s="5"/>
      <x:c r="G1" s="5"/>
    </x:row>
    <x:row r="2" ht="36" customHeight="1">
      <x:c r="A2" s="56" t="str">
        <x:v>Requested plate, registration, fundraising and website tasks are recorded here. No applications or purchases have been submitted.</x:v>
      </x:c>
      <x:c r="B2" s="9"/>
      <x:c r="C2" s="9"/>
      <x:c r="D2" s="9"/>
      <x:c r="E2" s="9"/>
      <x:c r="F2" s="9"/>
      <x:c r="G2" s="9"/>
    </x:row>
    <x:row r="3">
      <x:c r="A3" s="2"/>
      <x:c r="B3" s="2"/>
      <x:c r="C3" s="2"/>
      <x:c r="D3" s="2"/>
      <x:c r="E3" s="2"/>
      <x:c r="F3" s="2"/>
      <x:c r="G3" s="2"/>
    </x:row>
    <x:row r="4" ht="32" customHeight="1">
      <x:c r="A4" s="13" t="str">
        <x:v>ID</x:v>
      </x:c>
      <x:c r="B4" s="13" t="str">
        <x:v>Task</x:v>
      </x:c>
      <x:c r="C4" s="13" t="str">
        <x:v>Priority</x:v>
      </x:c>
      <x:c r="D4" s="13" t="str">
        <x:v>Status</x:v>
      </x:c>
      <x:c r="E4" s="13" t="str">
        <x:v>Proposed owner</x:v>
      </x:c>
      <x:c r="F4" s="13" t="str">
        <x:v>When / dependency</x:v>
      </x:c>
      <x:c r="G4" s="13" t="str">
        <x:v>Done when</x:v>
      </x:c>
    </x:row>
    <x:row r="5" ht="75" customHeight="1">
      <x:c r="A5" s="26" t="str">
        <x:v>C137-01</x:v>
      </x:c>
      <x:c r="B5" s="26" t="str">
        <x:v>Confirm prior registration and total campaign receipts/spending</x:v>
      </x:c>
      <x:c r="C5" s="26" t="str">
        <x:v>P0</x:v>
      </x:c>
      <x:c r="D5" s="26" t="str">
        <x:v>Not started</x:v>
      </x:c>
      <x:c r="E5" s="26" t="str">
        <x:v>Ryan + compliance counsel</x:v>
      </x:c>
      <x:c r="F5" s="26" t="str">
        <x:v>Before new solicitation</x:v>
      </x:c>
      <x:c r="G5" s="26" t="str">
        <x:v>Candidate/committee IDs or confirmed need to file; reconciled prior activity</x:v>
      </x:c>
    </x:row>
    <x:row r="6" ht="75" customHeight="1">
      <x:c r="A6" s="26" t="str">
        <x:v>C137-02</x:v>
      </x:c>
      <x:c r="B6" s="26" t="str">
        <x:v>Appoint treasurer, obtain EIN, set up committee bank account</x:v>
      </x:c>
      <x:c r="C6" s="26" t="str">
        <x:v>P0</x:v>
      </x:c>
      <x:c r="D6" s="26" t="str">
        <x:v>Not started</x:v>
      </x:c>
      <x:c r="E6" s="26" t="str">
        <x:v>Ryan + treasurer</x:v>
      </x:c>
      <x:c r="F6" s="26" t="str">
        <x:v>Before committee fundraising</x:v>
      </x:c>
      <x:c r="G6" s="26" t="str">
        <x:v>Named treasurer; bank/EIN documents; separation from personal and QuantYou funds</x:v>
      </x:c>
    </x:row>
    <x:row r="7" ht="75" customHeight="1">
      <x:c r="A7" s="26" t="str">
        <x:v>C137-03</x:v>
      </x:c>
      <x:c r="B7" s="26" t="str">
        <x:v>Prepare/review Form 2 + committee Form 1; build reporting calendar</x:v>
      </x:c>
      <x:c r="C7" s="26" t="str">
        <x:v>P0</x:v>
      </x:c>
      <x:c r="D7" s="26" t="str">
        <x:v>Not started</x:v>
      </x:c>
      <x:c r="E7" s="26" t="str">
        <x:v>Ryan + treasurer</x:v>
      </x:c>
      <x:c r="F7" s="26" t="str">
        <x:v>Statutory deadlines after threshold/designation</x:v>
      </x:c>
      <x:c r="G7" s="26" t="str">
        <x:v>Candidate signs; committee files; retain acknowledgments; do not backdate</x:v>
      </x:c>
    </x:row>
    <x:row r="8" ht="75" customHeight="1">
      <x:c r="A8" s="26" t="str">
        <x:v>C137-04</x:v>
      </x:c>
      <x:c r="B8" s="26" t="str">
        <x:v>Approve political contribution provider + donor compliance flow</x:v>
      </x:c>
      <x:c r="C8" s="26" t="str">
        <x:v>P0</x:v>
      </x:c>
      <x:c r="D8" s="26" t="str">
        <x:v>Blocked</x:v>
      </x:c>
      <x:c r="E8" s="26" t="str">
        <x:v>Treasurer + developer</x:v>
      </x:c>
      <x:c r="F8" s="26" t="str">
        <x:v>After legal/account setup</x:v>
      </x:c>
      <x:c r="G8" s="26" t="str">
        <x:v>Verify contributor data, eligibility, aggregation, receipts/refunds, election designations, disclaimers</x:v>
      </x:c>
    </x:row>
    <x:row r="9" ht="75" customHeight="1">
      <x:c r="A9" s="26" t="str">
        <x:v>C137-05</x:v>
      </x:c>
      <x:c r="B9" s="26" t="str">
        <x:v>Campaign 137 personalized license plate</x:v>
      </x:c>
      <x:c r="C9" s="26" t="str">
        <x:v>P1</x:v>
      </x:c>
      <x:c r="D9" s="26" t="str">
        <x:v>Not started</x:v>
      </x:c>
      <x:c r="E9" s="26" t="str">
        <x:v>Ryan</x:v>
      </x:c>
      <x:c r="F9" s="26" t="str">
        <x:v>After checking state/availability</x:v>
      </x:c>
      <x:c r="G9" s="26" t="str">
        <x:v>Check CMPN137 or C137USA; CA assumption; confirm payer and approval; submit only on Ryan's authorization</x:v>
      </x:c>
    </x:row>
    <x:row r="10" ht="75" customHeight="1">
      <x:c r="A10" s="26" t="str">
        <x:v>C137-06</x:v>
      </x:c>
      <x:c r="B10" s="26" t="str">
        <x:v>Get 3 written wrap quotes: existing car + Cybertruck comparison</x:v>
      </x:c>
      <x:c r="C10" s="26" t="str">
        <x:v>P1</x:v>
      </x:c>
      <x:c r="D10" s="26" t="str">
        <x:v>Not started</x:v>
      </x:c>
      <x:c r="E10" s="26" t="str">
        <x:v>Ryan</x:v>
      </x:c>
      <x:c r="F10" s="26" t="str">
        <x:v>Before committing funds</x:v>
      </x:c>
      <x:c r="G10" s="26" t="str">
        <x:v>Design, cast printed vinyl, laminate, panels, prep, install, tax, warranty, removal, downtime, disclaimer</x:v>
      </x:c>
    </x:row>
    <x:row r="11" ht="75" customHeight="1">
      <x:c r="A11" s="26" t="str">
        <x:v>C137-07</x:v>
      </x:c>
      <x:c r="B11" s="26" t="str">
        <x:v>Install Budget &amp; Participation module on GoDaddy staging</x:v>
      </x:c>
      <x:c r="C11" s="26" t="str">
        <x:v>P1</x:v>
      </x:c>
      <x:c r="D11" s="26" t="str">
        <x:v>Draft built</x:v>
      </x:c>
      <x:c r="E11" s="26" t="str">
        <x:v>Site administrator</x:v>
      </x:c>
      <x:c r="F11" s="26" t="str">
        <x:v>After testing backup/staging</x:v>
      </x:c>
      <x:c r="G11" s="26" t="str">
        <x:v>Upload included ZIP; draft only; verify preview, mobile, shortcode and no premature payment link</x:v>
      </x:c>
    </x:row>
    <x:row r="12" ht="75" customHeight="1">
      <x:c r="A12" s="26" t="str">
        <x:v>C137-08</x:v>
      </x:c>
      <x:c r="B12" s="26" t="str">
        <x:v>Publish campaign137.com/build-with-us after final review</x:v>
      </x:c>
      <x:c r="C12" s="26" t="str">
        <x:v>P1</x:v>
      </x:c>
      <x:c r="D12" s="26" t="str">
        <x:v>Blocked</x:v>
      </x:c>
      <x:c r="E12" s="26" t="str">
        <x:v>Ryan + treasurer + site administrator</x:v>
      </x:c>
      <x:c r="F12" s="26" t="str">
        <x:v>After staged acceptance</x:v>
      </x:c>
      <x:c r="G12" s="26" t="str">
        <x:v>Correct legal payer notice; approved data/date; tested contribution link; homepage menu updated</x:v>
      </x:c>
    </x:row>
    <x:row r="13" ht="75" customHeight="1">
      <x:c r="A13" s="26" t="str">
        <x:v>C137-09</x:v>
      </x:c>
      <x:c r="B13" s="26" t="str">
        <x:v>Define Community Vault purpose and legal separation</x:v>
      </x:c>
      <x:c r="C13" s="26" t="str">
        <x:v>P1</x:v>
      </x:c>
      <x:c r="D13" s="26" t="str">
        <x:v>Needs decision</x:v>
      </x:c>
      <x:c r="E13" s="26" t="str">
        <x:v>Ryan + counsel</x:v>
      </x:c>
      <x:c r="F13" s="26" t="str">
        <x:v>Before accepting any community money</x:v>
      </x:c>
      <x:c r="G13" s="26" t="str">
        <x:v>Choose nonfinancial project board vs separate entity; no voter rewards or investment/access promises</x:v>
      </x:c>
    </x:row>
    <x:row r="14" ht="75" customHeight="1">
      <x:c r="A14" s="26" t="str">
        <x:v>C137-10</x:v>
      </x:c>
      <x:c r="B14" s="26" t="str">
        <x:v>Cybertruck purchase decision</x:v>
      </x:c>
      <x:c r="C14" s="26" t="str">
        <x:v>P2</x:v>
      </x:c>
      <x:c r="D14" s="26" t="str">
        <x:v>Deferred</x:v>
      </x:c>
      <x:c r="E14" s="26" t="str">
        <x:v>Ryan + treasurer</x:v>
      </x:c>
      <x:c r="F14" s="26" t="str">
        <x:v>Only after documented need + funding review</x:v>
      </x:c>
      <x:c r="G14" s="26" t="str">
        <x:v>Compare existing car; insurance; title/ownership; mixed-use policy; no assumed sponsor donation</x:v>
      </x:c>
    </x:row>
    <x:row r="15">
      <x:c r="A15" s="2"/>
      <x:c r="B15" s="2"/>
      <x:c r="C15" s="2"/>
      <x:c r="D15" s="2"/>
      <x:c r="E15" s="2"/>
      <x:c r="F15" s="2"/>
      <x:c r="G15" s="2"/>
    </x:row>
    <x:row r="16">
      <x:c r="A16" s="2"/>
      <x:c r="B16" s="2"/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  <x:row r="23">
      <x:c r="A23" s="2"/>
      <x:c r="B23" s="2"/>
      <x:c r="C23" s="2"/>
      <x:c r="D23" s="2"/>
      <x:c r="E23" s="2"/>
      <x:c r="F23" s="2"/>
      <x:c r="G23" s="2"/>
    </x:row>
    <x:row r="24">
      <x:c r="A24" s="2"/>
      <x:c r="B24" s="2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  <x:row r="31">
      <x:c r="A31" s="2"/>
      <x:c r="B31" s="2"/>
      <x:c r="C31" s="2"/>
      <x:c r="D31" s="2"/>
      <x:c r="E31" s="2"/>
      <x:c r="F31" s="2"/>
      <x:c r="G31" s="2"/>
    </x:row>
    <x:row r="32">
      <x:c r="A32" s="2"/>
      <x:c r="B32" s="2"/>
      <x:c r="C32" s="2"/>
      <x:c r="D32" s="2"/>
      <x:c r="E32" s="2"/>
      <x:c r="F32" s="2"/>
      <x:c r="G32" s="2"/>
    </x:row>
    <x:row r="33">
      <x:c r="A33" s="2"/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  <x:row r="35">
      <x:c r="A35" s="2"/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  <x:row r="37">
      <x:c r="A37" s="2"/>
      <x:c r="B37" s="2"/>
      <x:c r="C37" s="2"/>
      <x:c r="D37" s="2"/>
      <x:c r="E37" s="2"/>
      <x:c r="F37" s="2"/>
      <x:c r="G37" s="2"/>
    </x:row>
    <x:row r="38">
      <x:c r="A38" s="2"/>
      <x:c r="B38" s="2"/>
      <x:c r="C38" s="2"/>
      <x:c r="D38" s="2"/>
      <x:c r="E38" s="2"/>
      <x:c r="F38" s="2"/>
      <x:c r="G38" s="2"/>
    </x:row>
    <x:row r="39">
      <x:c r="A39" s="2"/>
      <x:c r="B39" s="2"/>
      <x:c r="C39" s="2"/>
      <x:c r="D39" s="2"/>
      <x:c r="E39" s="2"/>
      <x:c r="F39" s="2"/>
      <x:c r="G39" s="2"/>
    </x:row>
    <x:row r="40">
      <x:c r="A40" s="2"/>
      <x:c r="B40" s="2"/>
      <x:c r="C40" s="2"/>
      <x:c r="D40" s="2"/>
      <x:c r="E40" s="2"/>
      <x:c r="F40" s="2"/>
      <x:c r="G40" s="2"/>
    </x:row>
    <x:row r="41">
      <x:c r="A41" s="2"/>
      <x:c r="B41" s="2"/>
      <x:c r="C41" s="2"/>
      <x:c r="D41" s="2"/>
      <x:c r="E41" s="2"/>
      <x:c r="F41" s="2"/>
      <x:c r="G41" s="2"/>
    </x:row>
    <x:row r="42">
      <x:c r="A42" s="2"/>
      <x:c r="B42" s="2"/>
      <x:c r="C42" s="2"/>
      <x:c r="D42" s="2"/>
      <x:c r="E42" s="2"/>
      <x:c r="F42" s="2"/>
      <x:c r="G42" s="2"/>
    </x:row>
    <x:row r="43">
      <x:c r="A43" s="2"/>
      <x:c r="B43" s="2"/>
      <x:c r="C43" s="2"/>
      <x:c r="D43" s="2"/>
      <x:c r="E43" s="2"/>
      <x:c r="F43" s="2"/>
      <x:c r="G43" s="2"/>
    </x:row>
    <x:row r="44">
      <x:c r="A44" s="2"/>
      <x:c r="B44" s="2"/>
      <x:c r="C44" s="2"/>
      <x:c r="D44" s="2"/>
      <x:c r="E44" s="2"/>
      <x:c r="F44" s="2"/>
      <x:c r="G44" s="2"/>
    </x:row>
    <x:row r="45">
      <x:c r="A45" s="2"/>
      <x:c r="B45" s="2"/>
      <x:c r="C45" s="2"/>
      <x:c r="D45" s="2"/>
      <x:c r="E45" s="2"/>
      <x:c r="F45" s="2"/>
      <x:c r="G45" s="2"/>
    </x:row>
  </x:sheetData>
  <x:mergeCells>
    <x:mergeCell ref="A1:G1"/>
    <x:mergeCell ref="A2:G2"/>
  </x:mergeCells>
  <x:dataValidations count="1">
    <x:dataValidation type="list" sqref="D5:D14">
      <x:formula1>"Not started,Needs decision,Blocked,Draft built,In progress,Done"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36" hidden="0" customWidth="1"/>
    <x:col min="3" max="3" width="78" hidden="0" customWidth="1"/>
    <x:col min="4" max="4" width="75" hidden="0" customWidth="1"/>
  </x:cols>
  <x:sheetData>
    <x:row r="1" ht="34" customHeight="1">
      <x:c r="A1" s="5" t="str">
        <x:v>SOURCES &amp; LIMITATIONS</x:v>
      </x:c>
      <x:c r="B1" s="5"/>
      <x:c r="C1" s="5"/>
      <x:c r="D1" s="5"/>
    </x:row>
    <x:row r="2" ht="36" customHeight="1">
      <x:c r="A2" s="56" t="str">
        <x:v>Checked October 18, 2026 • Published prices may change • Official rules require case-specific review.</x:v>
      </x:c>
      <x:c r="B2" s="9"/>
      <x:c r="C2" s="9"/>
      <x:c r="D2" s="9"/>
    </x:row>
    <x:row r="3">
      <x:c r="A3" s="2"/>
      <x:c r="B3" s="2"/>
      <x:c r="C3" s="2"/>
      <x:c r="D3" s="2"/>
    </x:row>
    <x:row r="4" ht="32" customHeight="1">
      <x:c r="A4" s="13" t="str">
        <x:v>ID</x:v>
      </x:c>
      <x:c r="B4" s="13" t="str">
        <x:v>Source</x:v>
      </x:c>
      <x:c r="C4" s="13" t="str">
        <x:v>URL</x:v>
      </x:c>
      <x:c r="D4" s="13" t="str">
        <x:v>What it supports / limitation</x:v>
      </x:c>
    </x:row>
    <x:row r="5" ht="51" customHeight="1">
      <x:c r="A5" s="26" t="str">
        <x:v>S01</x:v>
      </x:c>
      <x:c r="B5" s="26" t="str">
        <x:v>FEC candidate registration</x:v>
      </x:c>
      <x:c r="C5" s="26" t="str">
        <x:v>https://www.fec.gov/help-candidates-and-committees/filing-reports/registering-candidate/</x:v>
      </x:c>
      <x:c r="D5" s="26" t="str">
        <x:v>Over $5,000 raised OR spent; Form 2 within 15 days.</x:v>
      </x:c>
    </x:row>
    <x:row r="6" ht="51" customHeight="1">
      <x:c r="A6" s="26" t="str">
        <x:v>S02</x:v>
      </x:c>
      <x:c r="B6" s="26" t="str">
        <x:v>FEC voluntary registration</x:v>
      </x:c>
      <x:c r="C6" s="26" t="str">
        <x:v>https://www.fec.gov/updates/voluntary-filing-with-the-fec/</x:v>
      </x:c>
      <x:c r="D6" s="26" t="str">
        <x:v>Form 1 within 10 days of designation; voluntary registration possible; reporting duties follow.</x:v>
      </x:c>
    </x:row>
    <x:row r="7" ht="51" customHeight="1">
      <x:c r="A7" s="26" t="str">
        <x:v>S03</x:v>
      </x:c>
      <x:c r="B7" s="26" t="str">
        <x:v>FEC treasurer</x:v>
      </x:c>
      <x:c r="C7" s="26" t="str">
        <x:v>https://www.fec.gov/help-candidates-and-committees/get-treasurer/</x:v>
      </x:c>
      <x:c r="D7" s="26" t="str">
        <x:v>Treasurer required before committee accepts or spends funds.</x:v>
      </x:c>
    </x:row>
    <x:row r="8" ht="51" customHeight="1">
      <x:c r="A8" s="26" t="str">
        <x:v>S04</x:v>
      </x:c>
      <x:c r="B8" s="26" t="str">
        <x:v>FEC bank account and EIN</x:v>
      </x:c>
      <x:c r="C8" s="26" t="str">
        <x:v>https://www.fec.gov/help-candidates-and-committees/get-tax-id-and-bank-account/</x:v>
      </x:c>
      <x:c r="D8" s="26" t="str">
        <x:v>Committee account and EIN; no personal-account commingling.</x:v>
      </x:c>
    </x:row>
    <x:row r="9" ht="51" customHeight="1">
      <x:c r="A9" s="26" t="str">
        <x:v>S05</x:v>
      </x:c>
      <x:c r="B9" s="26" t="str">
        <x:v>FEC prohibited contributors</x:v>
      </x:c>
      <x:c r="C9" s="26" t="str">
        <x:v>https://www.fec.gov/help-candidates-and-committees/candidate-taking-receipts/who-can-and-cant-contribute/</x:v>
      </x:c>
      <x:c r="D9" s="26" t="str">
        <x:v>Corporate treasury money prohibited; special rules for partnerships and LLCs.</x:v>
      </x:c>
    </x:row>
    <x:row r="10" ht="51" customHeight="1">
      <x:c r="A10" s="26" t="str">
        <x:v>S06</x:v>
      </x:c>
      <x:c r="B10" s="26" t="str">
        <x:v>FEC in-kind contributions</x:v>
      </x:c>
      <x:c r="C10" s="26" t="str">
        <x:v>https://www.fec.gov/press/resources-journalists/contributions/</x:v>
      </x:c>
      <x:c r="D10" s="26" t="str">
        <x:v>Donated or below-market goods/services can count at usual and normal value.</x:v>
      </x:c>
    </x:row>
    <x:row r="11" ht="51" customHeight="1">
      <x:c r="A11" s="26" t="str">
        <x:v>S07</x:v>
      </x:c>
      <x:c r="B11" s="26" t="str">
        <x:v>FEC personal use</x:v>
      </x:c>
      <x:c r="C11" s="26" t="str">
        <x:v>https://www.fec.gov/help-candidates-and-committees/making-disbursements/personal-use/</x:v>
      </x:c>
      <x:c r="D11" s="26" t="str">
        <x:v>Vehicle campaign purpose and mixed-use rules; ordinary attire/personal expenses excluded.</x:v>
      </x:c>
    </x:row>
    <x:row r="12" ht="51" customHeight="1">
      <x:c r="A12" s="26" t="str">
        <x:v>S08</x:v>
      </x:c>
      <x:c r="B12" s="26" t="str">
        <x:v>FEC disclaimers</x:v>
      </x:c>
      <x:c r="C12" s="26" t="str">
        <x:v>https://www.fec.gov/help-candidates-and-committees/advertising-and-disclaimers/</x:v>
      </x:c>
      <x:c r="D12" s="26" t="str">
        <x:v>Committee websites require accurate payer disclaimers.</x:v>
      </x:c>
    </x:row>
    <x:row r="13" ht="51" customHeight="1">
      <x:c r="A13" s="26" t="str">
        <x:v>S09</x:v>
      </x:c>
      <x:c r="B13" s="26" t="str">
        <x:v>FEC contribution limits</x:v>
      </x:c>
      <x:c r="C13" s="26" t="str">
        <x:v>https://www.fec.gov/help-candidates-and-committees/candidate-taking-receipts/contribution-limits/</x:v>
      </x:c>
      <x:c r="D13" s="26" t="str">
        <x:v>2025–26 individual limit is $3,500/election; do not assume this is the final 2028 limit.</x:v>
      </x:c>
    </x:row>
    <x:row r="14" ht="51" customHeight="1">
      <x:c r="A14" s="26" t="str">
        <x:v>S10</x:v>
      </x:c>
      <x:c r="B14" s="26" t="str">
        <x:v>FEC ballot access</x:v>
      </x:c>
      <x:c r="C14" s="26" t="str">
        <x:v>https://www.fec.gov/help-candidates-and-committees/registering-candidate/gaining-ballot-access/</x:v>
      </x:c>
      <x:c r="D14" s="26" t="str">
        <x:v>FEC registration does not establish state ballot access.</x:v>
      </x:c>
    </x:row>
    <x:row r="15" ht="51" customHeight="1">
      <x:c r="A15" s="26" t="str">
        <x:v>S11</x:v>
      </x:c>
      <x:c r="B15" s="26" t="str">
        <x:v>CA DMV plate fees</x:v>
      </x:c>
      <x:c r="C15" s="26" t="str">
        <x:v>https://www.dmv.ca.gov/portal/handbook/vehicle-industry-registration-procedures-manual-2/appendix-1f-fees/</x:v>
      </x:c>
      <x:c r="D15" s="26" t="str">
        <x:v>Legacy personalized: $50 initial/$40 renewal; standard environmental: $53/$43. Regular registration extra.</x:v>
      </x:c>
    </x:row>
    <x:row r="16" ht="51" customHeight="1">
      <x:c r="A16" s="26" t="str">
        <x:v>S12</x:v>
      </x:c>
      <x:c r="B16" s="26" t="str">
        <x:v>CA DMV plate characters</x:v>
      </x:c>
      <x:c r="C16" s="26" t="str">
        <x:v>https://www.dmv.ca.gov/portal/handbook/vehicle-industry-registration-procedures-manual-2/special-plates/environmental-license-plates/</x:v>
      </x:c>
      <x:c r="D16" s="26" t="str">
        <x:v>2–7 characters; availability/approval not checked.</x:v>
      </x:c>
    </x:row>
    <x:row r="17" ht="51" customHeight="1">
      <x:c r="A17" s="26" t="str">
        <x:v>S13</x:v>
      </x:c>
      <x:c r="B17" s="26" t="str">
        <x:v>Forest Printing, Laguna Hills</x:v>
      </x:c>
      <x:c r="C17" s="26" t="str">
        <x:v>https://www.forest-printing.com/services/vehicle-wraps</x:v>
      </x:c>
      <x:c r="D17" s="26" t="str">
        <x:v>Lettering $200–400; two-door graphics $800–1,200; full pickup $3,000–4,500. Published ranges, not quotes.</x:v>
      </x:c>
    </x:row>
    <x:row r="18" ht="51" customHeight="1">
      <x:c r="A18" s="26" t="str">
        <x:v>S14</x:v>
      </x:c>
      <x:c r="B18" s="26" t="str">
        <x:v>Lucent Graphics, Orange County</x:v>
      </x:c>
      <x:c r="C18" s="26" t="str">
        <x:v>https://www.lucentgraphicsolutions.com/blog/car-wrap-cost-in-orange-county/</x:v>
      </x:c>
      <x:c r="D18" s="26" t="str">
        <x:v>Commercial truck graphics $4,000–5,500 published; custom Cybertruck job needs a quote.</x:v>
      </x:c>
    </x:row>
    <x:row r="19" ht="51" customHeight="1">
      <x:c r="A19" s="26" t="str">
        <x:v>S15</x:v>
      </x:c>
      <x:c r="B19" s="26" t="str">
        <x:v>Cybertruck custom print benchmark</x:v>
      </x:c>
      <x:c r="C19" s="26" t="str">
        <x:v>https://vinylwrapoklahomacity.com/services/cybertruck-wraps</x:v>
      </x:c>
      <x:c r="D19" s="26" t="str">
        <x:v>Custom printed livery starts at $8,500 at this nonlocal shop; not an Orange County quote.</x:v>
      </x:c>
    </x:row>
    <x:row r="20" ht="51" customHeight="1">
      <x:c r="A20" s="26" t="str">
        <x:v>S16</x:v>
      </x:c>
      <x:c r="B20" s="26" t="str">
        <x:v>Tesla configurator</x:v>
      </x:c>
      <x:c r="C20" s="26" t="str">
        <x:v>https://www.tesla.com/cybertruck/design</x:v>
      </x:c>
      <x:c r="D20" s="26" t="str">
        <x:v>Dynamic price not readable in this research pass; verify final checkout.</x:v>
      </x:c>
    </x:row>
    <x:row r="21" ht="51" customHeight="1">
      <x:c r="A21" s="26" t="str">
        <x:v>S17</x:v>
      </x:c>
      <x:c r="B21" s="26" t="str">
        <x:v>Car and Driver, Aug. 26, 2026</x:v>
      </x:c>
      <x:c r="C21" s="26" t="str">
        <x:v>https://www.caranddriver.com/news/a73535450/tesla-cybertruck-5000-dollar-price-hike/</x:v>
      </x:c>
      <x:c r="D21" s="26" t="str">
        <x:v>Reported delivered/order totals: base $77,235 and Premium $87,235. Tax/registration/wrap extra.</x:v>
      </x:c>
    </x:row>
    <x:row r="22" ht="51" customHeight="1">
      <x:c r="A22" s="26" t="str">
        <x:v>S18</x:v>
      </x:c>
      <x:c r="B22" s="26" t="str">
        <x:v>Anedot standard pricing</x:v>
      </x:c>
      <x:c r="C22" s="26" t="str">
        <x:v>https://www.anedot.com/pricing</x:v>
      </x:c>
      <x:c r="D22" s="26" t="str">
        <x:v>Standard rate 4% + $0.30; no monthly/setup fee. Provider approval not obtained.</x:v>
      </x:c>
    </x:row>
    <x:row r="23" ht="51" customHeight="1">
      <x:c r="A23" s="26" t="str">
        <x:v>S19</x:v>
      </x:c>
      <x:c r="B23" s="26" t="str">
        <x:v>IRS charity/campaign separation</x:v>
      </x:c>
      <x:c r="C23" s="26" t="str">
        <x:v>https://www.irs.gov/charities-non-profits/charitable-organizations/restriction-of-political-campaign-intervention-by-section-501c3-tax-exempt-organizations</x:v>
      </x:c>
      <x:c r="D23" s="26" t="str">
        <x:v>501(c)(3) campaign-intervention ban; community entity needs separate legal review.</x:v>
      </x:c>
    </x:row>
    <x:row r="24" ht="51" customHeight="1">
      <x:c r="A24" s="26" t="str">
        <x:v>S20</x:v>
      </x:c>
      <x:c r="B24" s="26" t="str">
        <x:v>WordPress Settings API</x:v>
      </x:c>
      <x:c r="C24" s="26" t="str">
        <x:v>https://developer.wordpress.org/plugins/settings/settings-api/</x:v>
      </x:c>
      <x:c r="D24" s="26" t="str">
        <x:v>Implementation reference for bundled WordPress draft module.</x:v>
      </x:c>
    </x:row>
    <x:row r="25">
      <x:c r="A25" s="2"/>
      <x:c r="B25" s="2"/>
      <x:c r="C25" s="2"/>
      <x:c r="D25" s="2"/>
    </x:row>
    <x:row r="26">
      <x:c r="A26" s="2"/>
      <x:c r="B26" s="2"/>
      <x:c r="C26" s="2"/>
      <x:c r="D26" s="2"/>
    </x:row>
    <x:row r="27">
      <x:c r="A27" s="2"/>
      <x:c r="B27" s="2"/>
      <x:c r="C27" s="2"/>
      <x:c r="D27" s="2"/>
    </x:row>
    <x:row r="28">
      <x:c r="A28" s="2"/>
      <x:c r="B28" s="2"/>
      <x:c r="C28" s="2"/>
      <x:c r="D28" s="2"/>
    </x:row>
    <x:row r="29">
      <x:c r="A29" s="2"/>
      <x:c r="B29" s="2"/>
      <x:c r="C29" s="2"/>
      <x:c r="D29" s="2"/>
    </x:row>
    <x:row r="30">
      <x:c r="A30" s="2"/>
      <x:c r="B30" s="2"/>
      <x:c r="C30" s="2"/>
      <x:c r="D30" s="2"/>
    </x:row>
    <x:row r="31">
      <x:c r="A31" s="2"/>
      <x:c r="B31" s="2"/>
      <x:c r="C31" s="2"/>
      <x:c r="D31" s="2"/>
    </x:row>
    <x:row r="32">
      <x:c r="A32" s="2"/>
      <x:c r="B32" s="2"/>
      <x:c r="C32" s="2"/>
      <x:c r="D32" s="2"/>
    </x:row>
    <x:row r="33">
      <x:c r="A33" s="2"/>
      <x:c r="B33" s="2"/>
      <x:c r="C33" s="2"/>
      <x:c r="D33" s="2"/>
    </x:row>
    <x:row r="34">
      <x:c r="A34" s="2"/>
      <x:c r="B34" s="2"/>
      <x:c r="C34" s="2"/>
      <x:c r="D34" s="2"/>
    </x:row>
    <x:row r="35">
      <x:c r="A35" s="2"/>
      <x:c r="B35" s="2"/>
      <x:c r="C35" s="2"/>
      <x:c r="D35" s="2"/>
    </x:row>
    <x:row r="36">
      <x:c r="A36" s="2"/>
      <x:c r="B36" s="2"/>
      <x:c r="C36" s="2"/>
      <x:c r="D36" s="2"/>
    </x:row>
    <x:row r="37">
      <x:c r="A37" s="2"/>
      <x:c r="B37" s="2"/>
      <x:c r="C37" s="2"/>
      <x:c r="D37" s="2"/>
    </x:row>
    <x:row r="38">
      <x:c r="A38" s="2"/>
      <x:c r="B38" s="2"/>
      <x:c r="C38" s="2"/>
      <x:c r="D38" s="2"/>
    </x:row>
    <x:row r="39">
      <x:c r="A39" s="2"/>
      <x:c r="B39" s="2"/>
      <x:c r="C39" s="2"/>
      <x:c r="D39" s="2"/>
    </x:row>
    <x:row r="40">
      <x:c r="A40" s="2"/>
      <x:c r="B40" s="2"/>
      <x:c r="C40" s="2"/>
      <x:c r="D40" s="2"/>
    </x:row>
    <x:row r="41">
      <x:c r="A41" s="2"/>
      <x:c r="B41" s="2"/>
      <x:c r="C41" s="2"/>
      <x:c r="D41" s="2"/>
    </x:row>
    <x:row r="42">
      <x:c r="A42" s="2"/>
      <x:c r="B42" s="2"/>
      <x:c r="C42" s="2"/>
      <x:c r="D42" s="2"/>
    </x:row>
    <x:row r="43">
      <x:c r="A43" s="2"/>
      <x:c r="B43" s="2"/>
      <x:c r="C43" s="2"/>
      <x:c r="D43" s="2"/>
    </x:row>
    <x:row r="44">
      <x:c r="A44" s="2"/>
      <x:c r="B44" s="2"/>
      <x:c r="C44" s="2"/>
      <x:c r="D44" s="2"/>
    </x:row>
    <x:row r="45">
      <x:c r="A45" s="2"/>
      <x:c r="B45" s="2"/>
      <x:c r="C45" s="2"/>
      <x:c r="D45" s="2"/>
    </x:row>
  </x:sheetData>
  <x:mergeCells>
    <x:mergeCell ref="A1:D1"/>
    <x:mergeCell ref="A2:D2"/>
  </x:mergeCells>
  <x:pageMargins left="0.7" right="0.7" top="0.75" bottom="0.75" header="0.3" footer="0.3"/>
</x:worksheet>
</file>